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Buckaroo" sheetId="1" r:id="rId4"/>
    <sheet state="visible" name="Rookie" sheetId="2" r:id="rId5"/>
    <sheet state="visible" name="Wrangler Girls" sheetId="3" r:id="rId6"/>
    <sheet state="visible" name="Wrangler Boys" sheetId="4" r:id="rId7"/>
    <sheet state="visible" name="JH Girls" sheetId="5" r:id="rId8"/>
    <sheet state="visible" name="JH Boys " sheetId="6" r:id="rId9"/>
    <sheet state="visible" name="JH Roping" sheetId="7" r:id="rId10"/>
    <sheet state="visible" name="JH Ribbon Roping" sheetId="8" r:id="rId11"/>
    <sheet state="visible" name="HS Girls" sheetId="9" r:id="rId12"/>
    <sheet state="hidden" name="Finals Qualifications" sheetId="10" r:id="rId13"/>
    <sheet state="hidden" name="Back number fundraiser" sheetId="11" r:id="rId14"/>
    <sheet state="hidden" name="Memberships" sheetId="12" r:id="rId15"/>
  </sheets>
  <definedNames>
    <definedName hidden="1" localSheetId="0" name="_xlnm._FilterDatabase">Buckaroo!$B$67:$D$82</definedName>
    <definedName hidden="1" localSheetId="2" name="_xlnm._FilterDatabase">'Wrangler Girls'!$A$64:$BK$75</definedName>
    <definedName hidden="1" localSheetId="3" name="_xlnm._FilterDatabase">'Wrangler Boys'!$A$62:$BK$76</definedName>
    <definedName hidden="1" localSheetId="4" name="_xlnm._FilterDatabase">'JH Girls'!$A$64:$BK$78</definedName>
    <definedName hidden="1" localSheetId="6" name="_xlnm._FilterDatabase">'JH Roping'!$A$6:$BK$9</definedName>
    <definedName hidden="1" localSheetId="9" name="_xlnm._FilterDatabase">'Finals Qualifications'!$A$3:$BK$213</definedName>
    <definedName hidden="1" localSheetId="10" name="_xlnm._FilterDatabase">'Back number fundraiser'!$A$1:$AA$990</definedName>
    <definedName hidden="1" localSheetId="11" name="_xlnm._FilterDatabase">Memberships!$A$1:$X$129</definedName>
  </definedNames>
  <calcPr/>
  <extLst>
    <ext uri="GoogleSheetsCustomDataVersion2">
      <go:sheetsCustomData xmlns:go="http://customooxmlschemas.google.com/" r:id="rId16" roundtripDataChecksum="5rOFRIAZZMXj1xt9yJZamD7ruOrOPC9H1C7RYnT6rK0="/>
    </ext>
  </extLst>
</workbook>
</file>

<file path=xl/sharedStrings.xml><?xml version="1.0" encoding="utf-8"?>
<sst xmlns="http://schemas.openxmlformats.org/spreadsheetml/2006/main" count="3398" uniqueCount="395">
  <si>
    <t xml:space="preserve"> Buckaroo Division</t>
  </si>
  <si>
    <t>August 9</t>
  </si>
  <si>
    <t>Sept 13</t>
  </si>
  <si>
    <t>FINALS</t>
  </si>
  <si>
    <t xml:space="preserve">Total # </t>
  </si>
  <si>
    <t>Dummy Roping</t>
  </si>
  <si>
    <t>of Rodeos</t>
  </si>
  <si>
    <t>Bentley Pittman</t>
  </si>
  <si>
    <t>Callahan Konsulis</t>
  </si>
  <si>
    <t>Elym Griggs</t>
  </si>
  <si>
    <t>Gunner Hanson</t>
  </si>
  <si>
    <t>Hadley Mae Little</t>
  </si>
  <si>
    <t>Hayzen Drain</t>
  </si>
  <si>
    <t>Hazel Newbold</t>
  </si>
  <si>
    <t>Nolynn Ogle</t>
  </si>
  <si>
    <t>Saylor Wilson</t>
  </si>
  <si>
    <t>Wyatt Lewis</t>
  </si>
  <si>
    <t>Goat Tail Untying</t>
  </si>
  <si>
    <t>Addy Hernandez</t>
  </si>
  <si>
    <t>Blair Phipps</t>
  </si>
  <si>
    <t>Callie Sprayberry</t>
  </si>
  <si>
    <t>Cedar Ray Hollis</t>
  </si>
  <si>
    <t>Conner Wilbanks</t>
  </si>
  <si>
    <t>Cora Wilbanks</t>
  </si>
  <si>
    <t>CorleyBett Haslerig</t>
  </si>
  <si>
    <t>Chance Williams</t>
  </si>
  <si>
    <t>Collin Campbell</t>
  </si>
  <si>
    <t>TO</t>
  </si>
  <si>
    <t>Ellie Westbrook</t>
  </si>
  <si>
    <t>Harper Webb</t>
  </si>
  <si>
    <t>Layla Carlson</t>
  </si>
  <si>
    <t xml:space="preserve">Lincoln Petty </t>
  </si>
  <si>
    <t>Stetson Guthridge</t>
  </si>
  <si>
    <t>Wade Smith</t>
  </si>
  <si>
    <t>Mutton Busting</t>
  </si>
  <si>
    <t>Bentley Pierce</t>
  </si>
  <si>
    <t>Cash Coker</t>
  </si>
  <si>
    <t>Kip Sheram</t>
  </si>
  <si>
    <t>Koda Hughes</t>
  </si>
  <si>
    <t>Lincoln Perry</t>
  </si>
  <si>
    <t>Ryker Smith</t>
  </si>
  <si>
    <t>Wilder Gee</t>
  </si>
  <si>
    <t>Zoie Young</t>
  </si>
  <si>
    <t>Barrel Racing</t>
  </si>
  <si>
    <t>Keziah Wyatt</t>
  </si>
  <si>
    <t>Kylynn Wyatt</t>
  </si>
  <si>
    <t>Rookie Division</t>
  </si>
  <si>
    <t xml:space="preserve">Total </t>
  </si>
  <si>
    <t>June 13 - FINALS</t>
  </si>
  <si>
    <t>Points</t>
  </si>
  <si>
    <t xml:space="preserve">Time </t>
  </si>
  <si>
    <t xml:space="preserve">Event Points </t>
  </si>
  <si>
    <t xml:space="preserve">Rodeo Part. </t>
  </si>
  <si>
    <t>Kate Stewart</t>
  </si>
  <si>
    <t>Colt Farrer</t>
  </si>
  <si>
    <t>Colt Nix</t>
  </si>
  <si>
    <t>Sawyer Drain</t>
  </si>
  <si>
    <t>Lakota Hernandez</t>
  </si>
  <si>
    <t>Kacyn Garlin</t>
  </si>
  <si>
    <t>Josie Westbrook</t>
  </si>
  <si>
    <t>Parker Walters</t>
  </si>
  <si>
    <t>Ellis Stanley</t>
  </si>
  <si>
    <t>Elijah Lewis</t>
  </si>
  <si>
    <t>Coleman Webb</t>
  </si>
  <si>
    <t>Magnolia Hollis</t>
  </si>
  <si>
    <t>Sawyer Walters</t>
  </si>
  <si>
    <t>Anderson Williams</t>
  </si>
  <si>
    <t>Goat Tying</t>
  </si>
  <si>
    <t>TIME</t>
  </si>
  <si>
    <t>NT</t>
  </si>
  <si>
    <t>Eliza Wilson</t>
  </si>
  <si>
    <t>1.09.79</t>
  </si>
  <si>
    <t>Pole Bending</t>
  </si>
  <si>
    <t>Ridley McLean</t>
  </si>
  <si>
    <t>Kennedy Webb</t>
  </si>
  <si>
    <t>Emmy Ethridge</t>
  </si>
  <si>
    <r>
      <rPr>
        <rFont val="Arial"/>
        <color rgb="FFEFEFEF"/>
        <sz val="18.0"/>
      </rPr>
      <t xml:space="preserve">Mutton Busting - </t>
    </r>
    <r>
      <rPr>
        <rFont val="Arial"/>
        <color rgb="FFEFEFEF"/>
        <sz val="8.0"/>
      </rPr>
      <t>Doesn't count toward all around</t>
    </r>
  </si>
  <si>
    <t>SCORE</t>
  </si>
  <si>
    <t>Olivia Lee</t>
  </si>
  <si>
    <t>NS</t>
  </si>
  <si>
    <t>Waylon Fletcher</t>
  </si>
  <si>
    <t>Colby White</t>
  </si>
  <si>
    <t>Colton Bloodworth</t>
  </si>
  <si>
    <t>Wylder Vaughn</t>
  </si>
  <si>
    <t>Colt White</t>
  </si>
  <si>
    <t>Axton Coker</t>
  </si>
  <si>
    <t>Hunter Newport</t>
  </si>
  <si>
    <t>Jetson Fiedler</t>
  </si>
  <si>
    <t>Livie Kate Anderson</t>
  </si>
  <si>
    <t>Stetson Hall</t>
  </si>
  <si>
    <t>Warren Vaughn</t>
  </si>
  <si>
    <r>
      <rPr>
        <rFont val="Arial"/>
        <color rgb="FFEFEFEF"/>
        <sz val="18.0"/>
      </rPr>
      <t xml:space="preserve">All Around - </t>
    </r>
    <r>
      <rPr>
        <rFont val="Arial"/>
        <color rgb="FFEFEFEF"/>
        <sz val="10.0"/>
      </rPr>
      <t>Must be in more than one event</t>
    </r>
  </si>
  <si>
    <t xml:space="preserve">    Wrangler Girls </t>
  </si>
  <si>
    <r>
      <rPr>
        <rFont val="Arial"/>
        <color rgb="FFEFEFEF"/>
        <sz val="18.0"/>
      </rPr>
      <t xml:space="preserve">Dummy Roping - </t>
    </r>
    <r>
      <rPr>
        <rFont val="Arial"/>
        <color rgb="FFEFEFEF"/>
        <sz val="8.0"/>
      </rPr>
      <t>Doesn't count towards all-around</t>
    </r>
  </si>
  <si>
    <t>Oaklyn Farrer</t>
  </si>
  <si>
    <t>Bodi Gravitt</t>
  </si>
  <si>
    <t>Willie Lutz</t>
  </si>
  <si>
    <t>Jacob Brazell</t>
  </si>
  <si>
    <t>Colter Holder</t>
  </si>
  <si>
    <t>Maddison Cagle</t>
  </si>
  <si>
    <t>Lilli Ethridge</t>
  </si>
  <si>
    <t>Brody Horton</t>
  </si>
  <si>
    <t>Avery Wilson</t>
  </si>
  <si>
    <t>Khloe Elliott</t>
  </si>
  <si>
    <t>Breakaway Roping</t>
  </si>
  <si>
    <t>Emma Horton</t>
  </si>
  <si>
    <t>Skylar Smith</t>
  </si>
  <si>
    <t>Harper Buddin</t>
  </si>
  <si>
    <t>Annistyn Powell</t>
  </si>
  <si>
    <t>Rhyland Gwin</t>
  </si>
  <si>
    <t>Bryleigh Dodd</t>
  </si>
  <si>
    <t>Maralee Smith</t>
  </si>
  <si>
    <t>Kyleigh Roberts</t>
  </si>
  <si>
    <t>Amerie Tipton</t>
  </si>
  <si>
    <r>
      <rPr>
        <rFont val="Arial"/>
        <color rgb="FFEFEFEF"/>
        <sz val="18.0"/>
      </rPr>
      <t xml:space="preserve">All Around - </t>
    </r>
    <r>
      <rPr>
        <rFont val="Arial"/>
        <color rgb="FFEFEFEF"/>
        <sz val="10.0"/>
      </rPr>
      <t>Must be in more than one event</t>
    </r>
  </si>
  <si>
    <t xml:space="preserve">    Wrangler Boys</t>
  </si>
  <si>
    <t>Haze Podskoc</t>
  </si>
  <si>
    <t>Hank Worley</t>
  </si>
  <si>
    <t>Colton Holder</t>
  </si>
  <si>
    <t>Zeylan Cornette</t>
  </si>
  <si>
    <t>Team Roping</t>
  </si>
  <si>
    <t>Chute Dogging</t>
  </si>
  <si>
    <t>Hollis Bloodworth</t>
  </si>
  <si>
    <t>Garrett Rogers</t>
  </si>
  <si>
    <t>Kolter Tipton</t>
  </si>
  <si>
    <t>Brock Bloodworth</t>
  </si>
  <si>
    <t>Olin Little</t>
  </si>
  <si>
    <t>Ryder Ensley</t>
  </si>
  <si>
    <t>Calf Riding</t>
  </si>
  <si>
    <t>Tadyen Reed</t>
  </si>
  <si>
    <t>Harmon Harris</t>
  </si>
  <si>
    <t>Hartley Harris</t>
  </si>
  <si>
    <t>Zayden Green</t>
  </si>
  <si>
    <t>Braxton Whaley</t>
  </si>
  <si>
    <t>Ryder Bohannon</t>
  </si>
  <si>
    <r>
      <rPr>
        <rFont val="Arial"/>
        <color rgb="FFEFEFEF"/>
        <sz val="18.0"/>
      </rPr>
      <t xml:space="preserve">All Around - </t>
    </r>
    <r>
      <rPr>
        <rFont val="Arial"/>
        <color rgb="FFEFEFEF"/>
        <sz val="10.0"/>
      </rPr>
      <t>Must be in more than one event</t>
    </r>
  </si>
  <si>
    <t xml:space="preserve">  Junior High Girls </t>
  </si>
  <si>
    <t>Payson King</t>
  </si>
  <si>
    <t>Railee Hernandez</t>
  </si>
  <si>
    <t>Isabela Siegert</t>
  </si>
  <si>
    <t>Adelina Siegert</t>
  </si>
  <si>
    <t>Ava Ethridge</t>
  </si>
  <si>
    <t>Sydney Claire Dorsey</t>
  </si>
  <si>
    <t>Hadley Kittle</t>
  </si>
  <si>
    <t>Cruz Wilson</t>
  </si>
  <si>
    <t>Maggie Holder</t>
  </si>
  <si>
    <t>Ella Townsend</t>
  </si>
  <si>
    <t>Amidy Cornette</t>
  </si>
  <si>
    <t>Conlee Swanson</t>
  </si>
  <si>
    <t>Lily Jankiewicz</t>
  </si>
  <si>
    <t>Harper Patterson</t>
  </si>
  <si>
    <t>Kinley Avans</t>
  </si>
  <si>
    <r>
      <rPr>
        <rFont val="Arial"/>
        <color rgb="FFEFEFEF"/>
        <sz val="18.0"/>
      </rPr>
      <t xml:space="preserve">All Around - </t>
    </r>
    <r>
      <rPr>
        <rFont val="Arial"/>
        <color rgb="FFEFEFEF"/>
        <sz val="10.0"/>
      </rPr>
      <t>Must be in more than one event</t>
    </r>
  </si>
  <si>
    <t xml:space="preserve">   Junior High Boys   </t>
  </si>
  <si>
    <t>Ryder Gravitt</t>
  </si>
  <si>
    <t>Cash Smith</t>
  </si>
  <si>
    <t>Sawyer Lutz</t>
  </si>
  <si>
    <t>Devin Lecroy</t>
  </si>
  <si>
    <t>Wyatt Pierce</t>
  </si>
  <si>
    <t>Landon Mowry</t>
  </si>
  <si>
    <t xml:space="preserve">Steer Riding </t>
  </si>
  <si>
    <r>
      <rPr>
        <rFont val="Arial"/>
        <color rgb="FFEFEFEF"/>
        <sz val="18.0"/>
      </rPr>
      <t xml:space="preserve">All Around - </t>
    </r>
    <r>
      <rPr>
        <rFont val="Arial"/>
        <color rgb="FFEFEFEF"/>
        <sz val="10.0"/>
      </rPr>
      <t>Must be in more than one event</t>
    </r>
  </si>
  <si>
    <t xml:space="preserve">  Junior High Team Roping</t>
  </si>
  <si>
    <t>Header</t>
  </si>
  <si>
    <t xml:space="preserve">Rhyder Gravitt </t>
  </si>
  <si>
    <t>Heeler</t>
  </si>
  <si>
    <t xml:space="preserve">  Junior High Ribbon Roping</t>
  </si>
  <si>
    <t xml:space="preserve">Roper </t>
  </si>
  <si>
    <t>Runner</t>
  </si>
  <si>
    <t xml:space="preserve">High School Girls </t>
  </si>
  <si>
    <t>Evelyn Mae Lutz</t>
  </si>
  <si>
    <t>Emmie Reed</t>
  </si>
  <si>
    <t>Brylee Aday</t>
  </si>
  <si>
    <t>Graylynn Underwood</t>
  </si>
  <si>
    <t>Palynn Zarndt</t>
  </si>
  <si>
    <t>Paisley Keith</t>
  </si>
  <si>
    <t>Sterling Ayers</t>
  </si>
  <si>
    <t>Peyton Wilson</t>
  </si>
  <si>
    <t>Mary Townsend</t>
  </si>
  <si>
    <t>Libby Reed</t>
  </si>
  <si>
    <t>KayLynn Carpenter</t>
  </si>
  <si>
    <t>Stokleigh Baird</t>
  </si>
  <si>
    <t xml:space="preserve">Emmie Reed </t>
  </si>
  <si>
    <t>Tessa Reed</t>
  </si>
  <si>
    <t>Breleigh Buckles</t>
  </si>
  <si>
    <t>Georgia Gracy</t>
  </si>
  <si>
    <t>Aubree Womack</t>
  </si>
  <si>
    <t>Keegan Sheram</t>
  </si>
  <si>
    <r>
      <rPr>
        <rFont val="Arial"/>
        <color rgb="FFEFEFEF"/>
        <sz val="18.0"/>
      </rPr>
      <t xml:space="preserve">All Around - </t>
    </r>
    <r>
      <rPr>
        <rFont val="Arial"/>
        <color rgb="FFEFEFEF"/>
        <sz val="10.0"/>
      </rPr>
      <t>Must be in more than one event</t>
    </r>
  </si>
  <si>
    <t>Finals Qualifications</t>
  </si>
  <si>
    <t>Fundraisers</t>
  </si>
  <si>
    <t xml:space="preserve">Contestant </t>
  </si>
  <si>
    <t>Member</t>
  </si>
  <si>
    <t>6+ Rodeos</t>
  </si>
  <si>
    <t xml:space="preserve">Back number </t>
  </si>
  <si>
    <t>Squares</t>
  </si>
  <si>
    <t>Ad sales - $100</t>
  </si>
  <si>
    <t>Volunteer Card or $250</t>
  </si>
  <si>
    <t>Alice Smith</t>
  </si>
  <si>
    <t>No</t>
  </si>
  <si>
    <t>Austen Kirk</t>
  </si>
  <si>
    <t>Ava Williams</t>
  </si>
  <si>
    <t>Yes</t>
  </si>
  <si>
    <t>Camellia Hollis</t>
  </si>
  <si>
    <t>Collyns Roden</t>
  </si>
  <si>
    <t>JC Harris</t>
  </si>
  <si>
    <t>Kylie Long</t>
  </si>
  <si>
    <t>Lauren Stamey</t>
  </si>
  <si>
    <t>Lincoln Petty</t>
  </si>
  <si>
    <t>Maddox Jones</t>
  </si>
  <si>
    <t>Madelynn Hicks</t>
  </si>
  <si>
    <t>Mollie Coker</t>
  </si>
  <si>
    <t>Olivia lee Lee</t>
  </si>
  <si>
    <t>Contestants Name First</t>
  </si>
  <si>
    <t>Contestants Name Last</t>
  </si>
  <si>
    <t>Cash or PayPal</t>
  </si>
  <si>
    <t>Amount</t>
  </si>
  <si>
    <t xml:space="preserve">Adelina </t>
  </si>
  <si>
    <t>Siegert</t>
  </si>
  <si>
    <t>PayPal</t>
  </si>
  <si>
    <t>Paid</t>
  </si>
  <si>
    <t xml:space="preserve">Amerie </t>
  </si>
  <si>
    <t>tipton</t>
  </si>
  <si>
    <t>Blair</t>
  </si>
  <si>
    <t>Phipps</t>
  </si>
  <si>
    <t>Cash</t>
  </si>
  <si>
    <t>Bodi</t>
  </si>
  <si>
    <t>Gravitt</t>
  </si>
  <si>
    <t>Braxton</t>
  </si>
  <si>
    <t>Whaley</t>
  </si>
  <si>
    <t xml:space="preserve">Breleigh </t>
  </si>
  <si>
    <t>Buckles</t>
  </si>
  <si>
    <t xml:space="preserve">Brody </t>
  </si>
  <si>
    <t>Horton</t>
  </si>
  <si>
    <t xml:space="preserve">Bryleigh </t>
  </si>
  <si>
    <t>Dodd</t>
  </si>
  <si>
    <t>Callie</t>
  </si>
  <si>
    <t>Sprayberry</t>
  </si>
  <si>
    <t>Smith</t>
  </si>
  <si>
    <t>Check - 1931</t>
  </si>
  <si>
    <t>Cedar Ray</t>
  </si>
  <si>
    <t>Hollis</t>
  </si>
  <si>
    <t xml:space="preserve">Colby </t>
  </si>
  <si>
    <t>White</t>
  </si>
  <si>
    <t>Coleman</t>
  </si>
  <si>
    <t>Webb</t>
  </si>
  <si>
    <t xml:space="preserve">Coleman </t>
  </si>
  <si>
    <t xml:space="preserve">Colt </t>
  </si>
  <si>
    <t>Farrer</t>
  </si>
  <si>
    <t>Check</t>
  </si>
  <si>
    <t>Nix</t>
  </si>
  <si>
    <t>Conner</t>
  </si>
  <si>
    <t>Wilbanks</t>
  </si>
  <si>
    <t xml:space="preserve">Cora </t>
  </si>
  <si>
    <t>Corleybett</t>
  </si>
  <si>
    <t>Haslerig</t>
  </si>
  <si>
    <t>Cruz</t>
  </si>
  <si>
    <t>Wilson</t>
  </si>
  <si>
    <t xml:space="preserve">Devin </t>
  </si>
  <si>
    <t>Lecroy</t>
  </si>
  <si>
    <t xml:space="preserve">Elijah </t>
  </si>
  <si>
    <t>Lewis</t>
  </si>
  <si>
    <t xml:space="preserve">Eliza </t>
  </si>
  <si>
    <t>Ella</t>
  </si>
  <si>
    <t xml:space="preserve">Townsend </t>
  </si>
  <si>
    <t xml:space="preserve">Ellie </t>
  </si>
  <si>
    <t>Westbrook</t>
  </si>
  <si>
    <t xml:space="preserve">Ellis </t>
  </si>
  <si>
    <t>Stanley</t>
  </si>
  <si>
    <t>Emmie</t>
  </si>
  <si>
    <t>Reed</t>
  </si>
  <si>
    <t>Evelyn Mae</t>
  </si>
  <si>
    <t xml:space="preserve"> Lutz</t>
  </si>
  <si>
    <t>Garrett</t>
  </si>
  <si>
    <t>Rogers</t>
  </si>
  <si>
    <t>Georgia</t>
  </si>
  <si>
    <t>Gracy</t>
  </si>
  <si>
    <t>Graylynn</t>
  </si>
  <si>
    <t>Underwood</t>
  </si>
  <si>
    <t xml:space="preserve">Hadley </t>
  </si>
  <si>
    <t>Kittle</t>
  </si>
  <si>
    <t>Paypal</t>
  </si>
  <si>
    <t>Little</t>
  </si>
  <si>
    <t xml:space="preserve">Harmon </t>
  </si>
  <si>
    <t>Harris</t>
  </si>
  <si>
    <t xml:space="preserve">Harper </t>
  </si>
  <si>
    <t>Buddin</t>
  </si>
  <si>
    <t>Patterson</t>
  </si>
  <si>
    <t xml:space="preserve">Hartley </t>
  </si>
  <si>
    <t xml:space="preserve">Hayzen </t>
  </si>
  <si>
    <t>Drain</t>
  </si>
  <si>
    <t xml:space="preserve">Haze </t>
  </si>
  <si>
    <t>Podskoc</t>
  </si>
  <si>
    <t xml:space="preserve">Hazel </t>
  </si>
  <si>
    <t>Newbold</t>
  </si>
  <si>
    <t xml:space="preserve">Isabela </t>
  </si>
  <si>
    <t xml:space="preserve">Jacob </t>
  </si>
  <si>
    <t>Brazell</t>
  </si>
  <si>
    <t>Josie</t>
  </si>
  <si>
    <t xml:space="preserve">Kacyn </t>
  </si>
  <si>
    <t>Garlin</t>
  </si>
  <si>
    <t xml:space="preserve">Kate </t>
  </si>
  <si>
    <t>Stewart</t>
  </si>
  <si>
    <t xml:space="preserve">Paid </t>
  </si>
  <si>
    <t xml:space="preserve">KayLynn </t>
  </si>
  <si>
    <t>Carpenter</t>
  </si>
  <si>
    <t>Keegan</t>
  </si>
  <si>
    <t>Sheram</t>
  </si>
  <si>
    <t xml:space="preserve">Kennedy </t>
  </si>
  <si>
    <t>Khloe</t>
  </si>
  <si>
    <t>Elliott</t>
  </si>
  <si>
    <t xml:space="preserve">Kip </t>
  </si>
  <si>
    <t xml:space="preserve">Kolter </t>
  </si>
  <si>
    <t xml:space="preserve">Kyleigh </t>
  </si>
  <si>
    <t>Roberts</t>
  </si>
  <si>
    <t>Lakota</t>
  </si>
  <si>
    <t>Hernandez</t>
  </si>
  <si>
    <t xml:space="preserve">Layla </t>
  </si>
  <si>
    <t>Carlson</t>
  </si>
  <si>
    <t xml:space="preserve">Libby </t>
  </si>
  <si>
    <t>cash</t>
  </si>
  <si>
    <t>Lincoln</t>
  </si>
  <si>
    <t>Petty</t>
  </si>
  <si>
    <t xml:space="preserve">Madelynn </t>
  </si>
  <si>
    <t>Hicks</t>
  </si>
  <si>
    <t xml:space="preserve">PayPal </t>
  </si>
  <si>
    <t>Maddison</t>
  </si>
  <si>
    <t>Cagle</t>
  </si>
  <si>
    <t>$15 Owes 10</t>
  </si>
  <si>
    <t>Magnolia</t>
  </si>
  <si>
    <t xml:space="preserve">Cash </t>
  </si>
  <si>
    <t>Hunter</t>
  </si>
  <si>
    <t>Newport</t>
  </si>
  <si>
    <t xml:space="preserve">Nolynn </t>
  </si>
  <si>
    <t>Ogle</t>
  </si>
  <si>
    <t>Oaklyn</t>
  </si>
  <si>
    <t xml:space="preserve">Olin </t>
  </si>
  <si>
    <t>Olivia</t>
  </si>
  <si>
    <t>Lee</t>
  </si>
  <si>
    <t xml:space="preserve">Paisley </t>
  </si>
  <si>
    <t>Keith</t>
  </si>
  <si>
    <t xml:space="preserve">Palynn </t>
  </si>
  <si>
    <t>Zarndt</t>
  </si>
  <si>
    <t>Parker</t>
  </si>
  <si>
    <t>Walters</t>
  </si>
  <si>
    <t>Payson</t>
  </si>
  <si>
    <t>King</t>
  </si>
  <si>
    <t xml:space="preserve">Peyton </t>
  </si>
  <si>
    <t>Railee</t>
  </si>
  <si>
    <t>Ridley</t>
  </si>
  <si>
    <t>McLean</t>
  </si>
  <si>
    <t>Ryder</t>
  </si>
  <si>
    <t>Bohannon</t>
  </si>
  <si>
    <t xml:space="preserve">Ryker </t>
  </si>
  <si>
    <t xml:space="preserve">Sawyer </t>
  </si>
  <si>
    <t>Lutz</t>
  </si>
  <si>
    <t xml:space="preserve">Saylor </t>
  </si>
  <si>
    <t xml:space="preserve">Skylar </t>
  </si>
  <si>
    <t xml:space="preserve">Sterling </t>
  </si>
  <si>
    <t>Ayers</t>
  </si>
  <si>
    <t xml:space="preserve">Sydney Claire </t>
  </si>
  <si>
    <t>Dorsey</t>
  </si>
  <si>
    <t xml:space="preserve">Tessa </t>
  </si>
  <si>
    <t xml:space="preserve">Willie </t>
  </si>
  <si>
    <t>Avery</t>
  </si>
  <si>
    <t>Wyatt</t>
  </si>
  <si>
    <t>Pierce</t>
  </si>
  <si>
    <t xml:space="preserve">Zoie </t>
  </si>
  <si>
    <t>Young</t>
  </si>
  <si>
    <t>#</t>
  </si>
  <si>
    <t>Status</t>
  </si>
  <si>
    <t>Date Submitted</t>
  </si>
  <si>
    <t>Contestant's Name</t>
  </si>
  <si>
    <t>Parents/Guardian Name</t>
  </si>
  <si>
    <t>Phone</t>
  </si>
  <si>
    <t>Address</t>
  </si>
  <si>
    <t>Date of Birth</t>
  </si>
  <si>
    <t>School Grade- Enter 0 for Kindergarten and Below</t>
  </si>
  <si>
    <t>Email Address</t>
  </si>
  <si>
    <t>School Attended</t>
  </si>
  <si>
    <t>Membership Dues- $75</t>
  </si>
  <si>
    <t>Contestant's Division</t>
  </si>
  <si>
    <t>Gender</t>
  </si>
  <si>
    <t>BUCKAROO - Events I Plan to Participate In (you can change at any time)...</t>
  </si>
  <si>
    <t>ROOKIE - Events I Plan to Participate In (you can change at any time)...</t>
  </si>
  <si>
    <t>WRANGLER - Events I Plan to Participate In (you can change at any time)...</t>
  </si>
  <si>
    <t>JUNIOR HIGH - Events I Plan to Participate In (you can change at any time)...</t>
  </si>
  <si>
    <t>HIGH SCHOOL - Events I Plan to Participate In (you can change at any time)...</t>
  </si>
  <si>
    <t>Are you interested in our GJRA queen contest?</t>
  </si>
  <si>
    <t>Volunteer Information</t>
  </si>
  <si>
    <t>GJRA Rulebook</t>
  </si>
  <si>
    <t>Sponsorship</t>
  </si>
  <si>
    <t>Participant Release</t>
  </si>
  <si>
    <t>Amerie tipton</t>
  </si>
  <si>
    <t>sterling ayers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</si>
</sst>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8">
    <numFmt numFmtId="164" formatCode="d-mmm"/>
    <numFmt numFmtId="165" formatCode="mmm d"/>
    <numFmt numFmtId="166" formatCode="mmmm d"/>
    <numFmt numFmtId="167" formatCode="m/d"/>
    <numFmt numFmtId="168" formatCode="d-mmmm"/>
    <numFmt numFmtId="169" formatCode="&quot;$&quot;#,##0.00"/>
    <numFmt numFmtId="170" formatCode="m/d/yyyy h:mm am/pm"/>
    <numFmt numFmtId="171" formatCode="m/d/yyyy"/>
  </numFmts>
  <fonts count="25">
    <font>
      <sz val="11.0"/>
      <color theme="1"/>
      <name val="Aptos Narrow"/>
      <scheme val="minor"/>
    </font>
    <font>
      <sz val="18.0"/>
      <color rgb="FFEFEFEF"/>
      <name val="Arial"/>
    </font>
    <font>
      <sz val="18.0"/>
      <color rgb="FF000000"/>
      <name val="Arial"/>
    </font>
    <font>
      <sz val="14.0"/>
      <color rgb="FF000000"/>
      <name val="Arial"/>
    </font>
    <font>
      <sz val="18.0"/>
      <color rgb="FF000000"/>
      <name val="&quot;Aptos Narrow&quot;"/>
    </font>
    <font>
      <sz val="14.0"/>
      <color rgb="FF000000"/>
      <name val="&quot;Aptos Narrow&quot;"/>
    </font>
    <font>
      <sz val="13.0"/>
      <color rgb="FF000000"/>
      <name val="Arial"/>
    </font>
    <font/>
    <font>
      <sz val="13.0"/>
      <color theme="1"/>
      <name val="Arial"/>
    </font>
    <font>
      <sz val="14.0"/>
      <color theme="1"/>
      <name val="Aptos Narrow"/>
    </font>
    <font>
      <sz val="14.0"/>
      <color theme="1"/>
      <name val="Arial"/>
    </font>
    <font>
      <sz val="14.0"/>
      <color theme="1"/>
      <name val="Aptos Narrow"/>
      <scheme val="minor"/>
    </font>
    <font>
      <color theme="1"/>
      <name val="Aptos Narrow"/>
      <scheme val="minor"/>
    </font>
    <font>
      <sz val="12.0"/>
      <color rgb="FF000000"/>
      <name val="Arial"/>
    </font>
    <font>
      <sz val="12.0"/>
      <color theme="1"/>
      <name val="Aptos Narrow"/>
    </font>
    <font>
      <sz val="18.0"/>
      <color theme="1"/>
      <name val="Arial"/>
    </font>
    <font>
      <sz val="14.0"/>
      <color rgb="FFD9D9D9"/>
      <name val="Aptos Narrow"/>
      <scheme val="minor"/>
    </font>
    <font>
      <sz val="15.0"/>
      <color rgb="FFEFEFEF"/>
      <name val="Arial"/>
    </font>
    <font>
      <sz val="16.0"/>
      <color rgb="FFEFEFEF"/>
      <name val="Arial"/>
    </font>
    <font>
      <sz val="13.0"/>
      <color rgb="FF000000"/>
      <name val="&quot;Aptos Narrow&quot;"/>
    </font>
    <font>
      <sz val="13.0"/>
      <color theme="1"/>
      <name val="Aptos Narrow"/>
      <scheme val="minor"/>
    </font>
    <font>
      <b/>
      <sz val="11.0"/>
      <color theme="1"/>
      <name val="Arial"/>
    </font>
    <font>
      <sz val="11.0"/>
      <color theme="1"/>
      <name val="Aptos Narrow"/>
    </font>
    <font>
      <sz val="11.0"/>
      <color theme="1"/>
      <name val="Arial"/>
    </font>
    <font>
      <sz val="11.0"/>
      <color rgb="FF000000"/>
      <name val="Calibri"/>
    </font>
  </fonts>
  <fills count="8">
    <fill>
      <patternFill patternType="none"/>
    </fill>
    <fill>
      <patternFill patternType="lightGray"/>
    </fill>
    <fill>
      <patternFill patternType="solid">
        <fgColor rgb="FF073763"/>
        <bgColor rgb="FF073763"/>
      </patternFill>
    </fill>
    <fill>
      <patternFill patternType="solid">
        <fgColor rgb="FFFFFFFF"/>
        <bgColor rgb="FFFFFFFF"/>
      </patternFill>
    </fill>
    <fill>
      <patternFill patternType="solid">
        <fgColor rgb="FFC9DAF8"/>
        <bgColor rgb="FFC9DAF8"/>
      </patternFill>
    </fill>
    <fill>
      <patternFill patternType="solid">
        <fgColor rgb="FFD9EAD3"/>
        <bgColor rgb="FFD9EAD3"/>
      </patternFill>
    </fill>
    <fill>
      <patternFill patternType="solid">
        <fgColor rgb="FFFFF2CC"/>
        <bgColor rgb="FFFFF2CC"/>
      </patternFill>
    </fill>
    <fill>
      <patternFill patternType="solid">
        <fgColor rgb="FFFCE5CD"/>
        <bgColor rgb="FFFCE5CD"/>
      </patternFill>
    </fill>
  </fills>
  <borders count="10">
    <border/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/>
      <bottom/>
    </border>
  </borders>
  <cellStyleXfs count="1">
    <xf borderId="0" fillId="0" fontId="0" numFmtId="0" applyAlignment="1" applyFont="1"/>
  </cellStyleXfs>
  <cellXfs count="109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horizontal="left" readingOrder="0" shrinkToFit="0" vertical="center" wrapText="0"/>
    </xf>
    <xf borderId="0" fillId="2" fontId="2" numFmtId="0" xfId="0" applyAlignment="1" applyFont="1">
      <alignment horizontal="center" readingOrder="0" shrinkToFit="0" vertical="bottom" wrapText="0"/>
    </xf>
    <xf borderId="0" fillId="2" fontId="3" numFmtId="0" xfId="0" applyAlignment="1" applyFont="1">
      <alignment horizontal="center" readingOrder="0" shrinkToFit="0" vertical="bottom" wrapText="0"/>
    </xf>
    <xf borderId="0" fillId="0" fontId="4" numFmtId="0" xfId="0" applyAlignment="1" applyFont="1">
      <alignment shrinkToFit="0" vertical="bottom" wrapText="0"/>
    </xf>
    <xf borderId="0" fillId="0" fontId="2" numFmtId="164" xfId="0" applyAlignment="1" applyFont="1" applyNumberFormat="1">
      <alignment horizontal="center" readingOrder="0" shrinkToFit="0" vertical="bottom" wrapText="0"/>
    </xf>
    <xf borderId="0" fillId="0" fontId="4" numFmtId="0" xfId="0" applyAlignment="1" applyFont="1">
      <alignment horizontal="center" shrinkToFit="0" vertical="bottom" wrapText="0"/>
    </xf>
    <xf borderId="0" fillId="0" fontId="5" numFmtId="0" xfId="0" applyAlignment="1" applyFont="1">
      <alignment horizontal="center" readingOrder="0" shrinkToFit="0" vertical="bottom" wrapText="0"/>
    </xf>
    <xf borderId="0" fillId="2" fontId="4" numFmtId="0" xfId="0" applyAlignment="1" applyFont="1">
      <alignment shrinkToFit="0" vertical="bottom" wrapText="0"/>
    </xf>
    <xf quotePrefix="1" borderId="1" fillId="0" fontId="3" numFmtId="0" xfId="0" applyAlignment="1" applyBorder="1" applyFont="1">
      <alignment horizontal="center" readingOrder="0" shrinkToFit="0" vertical="bottom" wrapText="0"/>
    </xf>
    <xf borderId="1" fillId="0" fontId="3" numFmtId="0" xfId="0" applyAlignment="1" applyBorder="1" applyFont="1">
      <alignment horizontal="center" readingOrder="0" shrinkToFit="0" vertical="bottom" wrapText="0"/>
    </xf>
    <xf borderId="1" fillId="0" fontId="3" numFmtId="165" xfId="0" applyAlignment="1" applyBorder="1" applyFont="1" applyNumberFormat="1">
      <alignment horizontal="center" readingOrder="0" shrinkToFit="0" vertical="bottom" wrapText="0"/>
    </xf>
    <xf borderId="1" fillId="0" fontId="3" numFmtId="166" xfId="0" applyAlignment="1" applyBorder="1" applyFont="1" applyNumberFormat="1">
      <alignment horizontal="center" readingOrder="0" shrinkToFit="0" vertical="bottom" wrapText="0"/>
    </xf>
    <xf borderId="2" fillId="0" fontId="3" numFmtId="166" xfId="0" applyAlignment="1" applyBorder="1" applyFont="1" applyNumberFormat="1">
      <alignment horizontal="center" readingOrder="0" shrinkToFit="0" vertical="bottom" wrapText="0"/>
    </xf>
    <xf borderId="1" fillId="0" fontId="6" numFmtId="0" xfId="0" applyAlignment="1" applyBorder="1" applyFont="1">
      <alignment horizontal="center" readingOrder="0" shrinkToFit="0" vertical="bottom" wrapText="0"/>
    </xf>
    <xf borderId="0" fillId="2" fontId="1" numFmtId="0" xfId="0" applyAlignment="1" applyFont="1">
      <alignment readingOrder="0" shrinkToFit="0" vertical="bottom" wrapText="0"/>
    </xf>
    <xf borderId="3" fillId="0" fontId="7" numFmtId="0" xfId="0" applyBorder="1" applyFont="1"/>
    <xf borderId="4" fillId="0" fontId="7" numFmtId="0" xfId="0" applyBorder="1" applyFont="1"/>
    <xf borderId="3" fillId="0" fontId="3" numFmtId="166" xfId="0" applyAlignment="1" applyBorder="1" applyFont="1" applyNumberFormat="1">
      <alignment horizontal="center" readingOrder="0" shrinkToFit="0" vertical="bottom" wrapText="0"/>
    </xf>
    <xf borderId="3" fillId="0" fontId="8" numFmtId="0" xfId="0" applyAlignment="1" applyBorder="1" applyFont="1">
      <alignment horizontal="center" readingOrder="0"/>
    </xf>
    <xf borderId="3" fillId="0" fontId="3" numFmtId="0" xfId="0" applyAlignment="1" applyBorder="1" applyFont="1">
      <alignment readingOrder="0" shrinkToFit="0" vertical="bottom" wrapText="0"/>
    </xf>
    <xf borderId="0" fillId="0" fontId="2" numFmtId="0" xfId="0" applyAlignment="1" applyFont="1">
      <alignment horizontal="center" readingOrder="0" shrinkToFit="0" vertical="bottom" wrapText="0"/>
    </xf>
    <xf borderId="5" fillId="0" fontId="3" numFmtId="0" xfId="0" applyAlignment="1" applyBorder="1" applyFont="1">
      <alignment horizontal="center" readingOrder="0" shrinkToFit="0" vertical="bottom" wrapText="0"/>
    </xf>
    <xf borderId="3" fillId="0" fontId="3" numFmtId="0" xfId="0" applyAlignment="1" applyBorder="1" applyFont="1">
      <alignment horizontal="center" readingOrder="0" shrinkToFit="0" vertical="bottom" wrapText="0"/>
    </xf>
    <xf borderId="5" fillId="0" fontId="3" numFmtId="0" xfId="0" applyAlignment="1" applyBorder="1" applyFont="1">
      <alignment readingOrder="0" shrinkToFit="0" vertical="bottom" wrapText="0"/>
    </xf>
    <xf borderId="0" fillId="0" fontId="4" numFmtId="0" xfId="0" applyAlignment="1" applyFont="1">
      <alignment readingOrder="0" shrinkToFit="0" vertical="bottom" wrapText="0"/>
    </xf>
    <xf borderId="0" fillId="0" fontId="4" numFmtId="0" xfId="0" applyAlignment="1" applyFont="1">
      <alignment horizontal="center" readingOrder="0" shrinkToFit="0" vertical="bottom" wrapText="0"/>
    </xf>
    <xf borderId="0" fillId="0" fontId="5" numFmtId="0" xfId="0" applyAlignment="1" applyFont="1">
      <alignment horizontal="center" shrinkToFit="0" vertical="bottom" wrapText="0"/>
    </xf>
    <xf borderId="5" fillId="0" fontId="9" numFmtId="0" xfId="0" applyAlignment="1" applyBorder="1" applyFont="1">
      <alignment horizontal="right" vertical="bottom"/>
    </xf>
    <xf borderId="5" fillId="0" fontId="9" numFmtId="0" xfId="0" applyAlignment="1" applyBorder="1" applyFont="1">
      <alignment vertical="bottom"/>
    </xf>
    <xf borderId="5" fillId="0" fontId="9" numFmtId="0" xfId="0" applyAlignment="1" applyBorder="1" applyFont="1">
      <alignment vertical="bottom"/>
    </xf>
    <xf borderId="5" fillId="0" fontId="9" numFmtId="0" xfId="0" applyAlignment="1" applyBorder="1" applyFont="1">
      <alignment readingOrder="0" vertical="bottom"/>
    </xf>
    <xf borderId="5" fillId="0" fontId="10" numFmtId="0" xfId="0" applyAlignment="1" applyBorder="1" applyFont="1">
      <alignment readingOrder="0" vertical="bottom"/>
    </xf>
    <xf borderId="5" fillId="0" fontId="10" numFmtId="0" xfId="0" applyAlignment="1" applyBorder="1" applyFont="1">
      <alignment horizontal="right" readingOrder="0" vertical="bottom"/>
    </xf>
    <xf borderId="5" fillId="0" fontId="9" numFmtId="0" xfId="0" applyAlignment="1" applyBorder="1" applyFont="1">
      <alignment horizontal="right" vertical="bottom"/>
    </xf>
    <xf borderId="0" fillId="0" fontId="11" numFmtId="0" xfId="0" applyFont="1"/>
    <xf borderId="0" fillId="2" fontId="3" numFmtId="4" xfId="0" applyAlignment="1" applyFont="1" applyNumberFormat="1">
      <alignment horizontal="center" readingOrder="0" shrinkToFit="0" vertical="bottom" wrapText="0"/>
    </xf>
    <xf borderId="0" fillId="2" fontId="3" numFmtId="165" xfId="0" applyAlignment="1" applyFont="1" applyNumberFormat="1">
      <alignment horizontal="center" readingOrder="0" shrinkToFit="0" vertical="bottom" wrapText="0"/>
    </xf>
    <xf borderId="0" fillId="2" fontId="3" numFmtId="166" xfId="0" applyAlignment="1" applyFont="1" applyNumberFormat="1">
      <alignment horizontal="center" readingOrder="0" shrinkToFit="0" vertical="bottom" wrapText="0"/>
    </xf>
    <xf borderId="0" fillId="2" fontId="12" numFmtId="0" xfId="0" applyFont="1"/>
    <xf borderId="0" fillId="0" fontId="12" numFmtId="4" xfId="0" applyAlignment="1" applyFont="1" applyNumberFormat="1">
      <alignment horizontal="center"/>
    </xf>
    <xf borderId="0" fillId="0" fontId="3" numFmtId="166" xfId="0" applyAlignment="1" applyFont="1" applyNumberFormat="1">
      <alignment horizontal="center" readingOrder="0" shrinkToFit="0" vertical="bottom" wrapText="0"/>
    </xf>
    <xf borderId="0" fillId="0" fontId="3" numFmtId="4" xfId="0" applyAlignment="1" applyFont="1" applyNumberFormat="1">
      <alignment horizontal="center" readingOrder="0" shrinkToFit="0" vertical="bottom" wrapText="0"/>
    </xf>
    <xf borderId="0" fillId="0" fontId="3" numFmtId="0" xfId="0" applyAlignment="1" applyFont="1">
      <alignment horizontal="center" readingOrder="0" shrinkToFit="0" vertical="bottom" wrapText="0"/>
    </xf>
    <xf quotePrefix="1" borderId="6" fillId="0" fontId="3" numFmtId="0" xfId="0" applyAlignment="1" applyBorder="1" applyFont="1">
      <alignment horizontal="center" readingOrder="0" shrinkToFit="0" vertical="bottom" wrapText="0"/>
    </xf>
    <xf borderId="7" fillId="0" fontId="7" numFmtId="0" xfId="0" applyBorder="1" applyFont="1"/>
    <xf borderId="8" fillId="0" fontId="7" numFmtId="0" xfId="0" applyBorder="1" applyFont="1"/>
    <xf borderId="6" fillId="0" fontId="3" numFmtId="166" xfId="0" applyAlignment="1" applyBorder="1" applyFont="1" applyNumberFormat="1">
      <alignment horizontal="center" readingOrder="0" shrinkToFit="0" vertical="bottom" wrapText="0"/>
    </xf>
    <xf borderId="0" fillId="0" fontId="3" numFmtId="165" xfId="0" applyAlignment="1" applyFont="1" applyNumberFormat="1">
      <alignment horizontal="center" readingOrder="0" shrinkToFit="0" vertical="bottom" wrapText="0"/>
    </xf>
    <xf borderId="0" fillId="0" fontId="6" numFmtId="0" xfId="0" applyAlignment="1" applyFont="1">
      <alignment horizontal="center" readingOrder="0" shrinkToFit="0" vertical="bottom" wrapText="0"/>
    </xf>
    <xf borderId="6" fillId="0" fontId="3" numFmtId="0" xfId="0" applyAlignment="1" applyBorder="1" applyFont="1">
      <alignment horizontal="center" readingOrder="0" shrinkToFit="0" vertical="bottom" wrapText="0"/>
    </xf>
    <xf borderId="0" fillId="0" fontId="13" numFmtId="4" xfId="0" applyAlignment="1" applyFont="1" applyNumberFormat="1">
      <alignment horizontal="center" readingOrder="0" shrinkToFit="0" vertical="bottom" wrapText="0"/>
    </xf>
    <xf borderId="0" fillId="0" fontId="13" numFmtId="0" xfId="0" applyAlignment="1" applyFont="1">
      <alignment horizontal="center" readingOrder="0" shrinkToFit="0" vertical="bottom" wrapText="0"/>
    </xf>
    <xf borderId="5" fillId="0" fontId="13" numFmtId="0" xfId="0" applyAlignment="1" applyBorder="1" applyFont="1">
      <alignment horizontal="center" readingOrder="0" shrinkToFit="0" vertical="bottom" wrapText="0"/>
    </xf>
    <xf borderId="0" fillId="0" fontId="8" numFmtId="0" xfId="0" applyAlignment="1" applyFont="1">
      <alignment horizontal="center" readingOrder="0"/>
    </xf>
    <xf borderId="0" fillId="0" fontId="3" numFmtId="0" xfId="0" applyAlignment="1" applyFont="1">
      <alignment readingOrder="0" shrinkToFit="0" vertical="bottom" wrapText="0"/>
    </xf>
    <xf borderId="5" fillId="0" fontId="3" numFmtId="167" xfId="0" applyAlignment="1" applyBorder="1" applyFont="1" applyNumberFormat="1">
      <alignment horizontal="center" readingOrder="0" shrinkToFit="0" vertical="bottom" wrapText="0"/>
    </xf>
    <xf borderId="0" fillId="0" fontId="5" numFmtId="4" xfId="0" applyAlignment="1" applyFont="1" applyNumberFormat="1">
      <alignment horizontal="center" shrinkToFit="0" vertical="bottom" wrapText="0"/>
    </xf>
    <xf borderId="0" fillId="0" fontId="5" numFmtId="4" xfId="0" applyAlignment="1" applyFont="1" applyNumberFormat="1">
      <alignment horizontal="center" readingOrder="0" shrinkToFit="0" vertical="bottom" wrapText="0"/>
    </xf>
    <xf borderId="5" fillId="0" fontId="5" numFmtId="0" xfId="0" applyAlignment="1" applyBorder="1" applyFont="1">
      <alignment horizontal="center" readingOrder="0" shrinkToFit="0" vertical="bottom" wrapText="0"/>
    </xf>
    <xf borderId="0" fillId="0" fontId="11" numFmtId="4" xfId="0" applyAlignment="1" applyFont="1" applyNumberFormat="1">
      <alignment horizontal="center"/>
    </xf>
    <xf borderId="0" fillId="0" fontId="14" numFmtId="0" xfId="0" applyAlignment="1" applyFont="1">
      <alignment vertical="bottom"/>
    </xf>
    <xf borderId="0" fillId="0" fontId="1" numFmtId="0" xfId="0" applyAlignment="1" applyFont="1">
      <alignment readingOrder="0" shrinkToFit="0" vertical="bottom" wrapText="0"/>
    </xf>
    <xf borderId="0" fillId="0" fontId="15" numFmtId="0" xfId="0" applyAlignment="1" applyFont="1">
      <alignment horizontal="center" vertical="bottom"/>
    </xf>
    <xf borderId="0" fillId="0" fontId="10" numFmtId="0" xfId="0" applyAlignment="1" applyFont="1">
      <alignment horizontal="center" vertical="bottom"/>
    </xf>
    <xf borderId="0" fillId="0" fontId="10" numFmtId="0" xfId="0" applyAlignment="1" applyFont="1">
      <alignment horizontal="center" readingOrder="0" vertical="bottom"/>
    </xf>
    <xf borderId="5" fillId="0" fontId="10" numFmtId="0" xfId="0" applyAlignment="1" applyBorder="1" applyFont="1">
      <alignment horizontal="center" vertical="bottom"/>
    </xf>
    <xf borderId="5" fillId="0" fontId="10" numFmtId="0" xfId="0" applyAlignment="1" applyBorder="1" applyFont="1">
      <alignment horizontal="center" readingOrder="0" vertical="bottom"/>
    </xf>
    <xf borderId="0" fillId="0" fontId="10" numFmtId="4" xfId="0" applyAlignment="1" applyFont="1" applyNumberFormat="1">
      <alignment horizontal="center" readingOrder="0"/>
    </xf>
    <xf borderId="0" fillId="0" fontId="16" numFmtId="4" xfId="0" applyAlignment="1" applyFont="1" applyNumberFormat="1">
      <alignment horizontal="center"/>
    </xf>
    <xf borderId="5" fillId="0" fontId="3" numFmtId="2" xfId="0" applyAlignment="1" applyBorder="1" applyFont="1" applyNumberFormat="1">
      <alignment horizontal="center" readingOrder="0" shrinkToFit="0" vertical="bottom" wrapText="0"/>
    </xf>
    <xf borderId="5" fillId="0" fontId="3" numFmtId="49" xfId="0" applyAlignment="1" applyBorder="1" applyFont="1" applyNumberFormat="1">
      <alignment horizontal="center" readingOrder="0" shrinkToFit="0" vertical="bottom" wrapText="0"/>
    </xf>
    <xf borderId="0" fillId="0" fontId="4" numFmtId="164" xfId="0" applyAlignment="1" applyFont="1" applyNumberFormat="1">
      <alignment horizontal="center" readingOrder="0" shrinkToFit="0" vertical="bottom" wrapText="0"/>
    </xf>
    <xf borderId="0" fillId="2" fontId="17" numFmtId="0" xfId="0" applyAlignment="1" applyFont="1">
      <alignment horizontal="center" readingOrder="0" shrinkToFit="0" vertical="bottom" wrapText="0"/>
    </xf>
    <xf borderId="0" fillId="0" fontId="4" numFmtId="168" xfId="0" applyAlignment="1" applyFont="1" applyNumberFormat="1">
      <alignment horizontal="center" readingOrder="0" shrinkToFit="0" vertical="bottom" wrapText="0"/>
    </xf>
    <xf borderId="0" fillId="2" fontId="18" numFmtId="0" xfId="0" applyAlignment="1" applyFont="1">
      <alignment readingOrder="0" shrinkToFit="0" vertical="bottom" wrapText="0"/>
    </xf>
    <xf borderId="0" fillId="2" fontId="17" numFmtId="0" xfId="0" applyAlignment="1" applyFont="1">
      <alignment readingOrder="0" shrinkToFit="0" vertical="bottom" wrapText="0"/>
    </xf>
    <xf borderId="0" fillId="2" fontId="17" numFmtId="0" xfId="0" applyAlignment="1" applyFont="1">
      <alignment horizontal="center" readingOrder="0" shrinkToFit="0" vertical="bottom" wrapText="1"/>
    </xf>
    <xf borderId="0" fillId="3" fontId="19" numFmtId="0" xfId="0" applyAlignment="1" applyFill="1" applyFont="1">
      <alignment readingOrder="0" shrinkToFit="0" vertical="bottom" wrapText="0"/>
    </xf>
    <xf borderId="0" fillId="0" fontId="19" numFmtId="0" xfId="0" applyAlignment="1" applyFont="1">
      <alignment horizontal="center" readingOrder="0" shrinkToFit="0" vertical="bottom" wrapText="0"/>
    </xf>
    <xf borderId="0" fillId="0" fontId="19" numFmtId="0" xfId="0" applyAlignment="1" applyFont="1">
      <alignment horizontal="center" shrinkToFit="0" vertical="bottom" wrapText="0"/>
    </xf>
    <xf borderId="0" fillId="3" fontId="6" numFmtId="0" xfId="0" applyAlignment="1" applyFont="1">
      <alignment readingOrder="0" shrinkToFit="0" vertical="bottom" wrapText="0"/>
    </xf>
    <xf borderId="0" fillId="0" fontId="20" numFmtId="0" xfId="0" applyFont="1"/>
    <xf borderId="9" fillId="4" fontId="21" numFmtId="0" xfId="0" applyAlignment="1" applyBorder="1" applyFill="1" applyFont="1">
      <alignment horizontal="center" vertical="bottom"/>
    </xf>
    <xf borderId="0" fillId="3" fontId="22" numFmtId="0" xfId="0" applyAlignment="1" applyFont="1">
      <alignment vertical="bottom"/>
    </xf>
    <xf borderId="0" fillId="0" fontId="22" numFmtId="0" xfId="0" applyAlignment="1" applyFont="1">
      <alignment vertical="bottom"/>
    </xf>
    <xf borderId="0" fillId="0" fontId="23" numFmtId="0" xfId="0" applyAlignment="1" applyFont="1">
      <alignment vertical="bottom"/>
    </xf>
    <xf borderId="0" fillId="5" fontId="23" numFmtId="169" xfId="0" applyAlignment="1" applyFill="1" applyFont="1" applyNumberFormat="1">
      <alignment horizontal="center" vertical="bottom"/>
    </xf>
    <xf borderId="0" fillId="5" fontId="23" numFmtId="0" xfId="0" applyAlignment="1" applyFont="1">
      <alignment vertical="bottom"/>
    </xf>
    <xf borderId="0" fillId="6" fontId="23" numFmtId="0" xfId="0" applyAlignment="1" applyFill="1" applyFont="1">
      <alignment vertical="bottom"/>
    </xf>
    <xf borderId="0" fillId="6" fontId="23" numFmtId="169" xfId="0" applyAlignment="1" applyFont="1" applyNumberFormat="1">
      <alignment horizontal="right" vertical="bottom"/>
    </xf>
    <xf borderId="0" fillId="0" fontId="23" numFmtId="0" xfId="0" applyAlignment="1" applyFont="1">
      <alignment readingOrder="0" vertical="bottom"/>
    </xf>
    <xf borderId="0" fillId="0" fontId="23" numFmtId="169" xfId="0" applyAlignment="1" applyFont="1" applyNumberFormat="1">
      <alignment horizontal="right" vertical="bottom"/>
    </xf>
    <xf borderId="0" fillId="6" fontId="23" numFmtId="169" xfId="0" applyAlignment="1" applyFont="1" applyNumberFormat="1">
      <alignment horizontal="center" vertical="bottom"/>
    </xf>
    <xf borderId="0" fillId="6" fontId="22" numFmtId="0" xfId="0" applyAlignment="1" applyFont="1">
      <alignment vertical="bottom"/>
    </xf>
    <xf borderId="0" fillId="6" fontId="23" numFmtId="0" xfId="0" applyAlignment="1" applyFont="1">
      <alignment readingOrder="0" vertical="bottom"/>
    </xf>
    <xf borderId="0" fillId="6" fontId="23" numFmtId="169" xfId="0" applyAlignment="1" applyFont="1" applyNumberFormat="1">
      <alignment horizontal="center" vertical="bottom"/>
    </xf>
    <xf borderId="0" fillId="7" fontId="23" numFmtId="0" xfId="0" applyAlignment="1" applyFill="1" applyFont="1">
      <alignment vertical="bottom"/>
    </xf>
    <xf borderId="0" fillId="7" fontId="23" numFmtId="169" xfId="0" applyAlignment="1" applyFont="1" applyNumberFormat="1">
      <alignment horizontal="right" vertical="bottom"/>
    </xf>
    <xf borderId="0" fillId="0" fontId="23" numFmtId="169" xfId="0" applyAlignment="1" applyFont="1" applyNumberFormat="1">
      <alignment horizontal="center" vertical="bottom"/>
    </xf>
    <xf borderId="0" fillId="0" fontId="23" numFmtId="169" xfId="0" applyAlignment="1" applyFont="1" applyNumberFormat="1">
      <alignment horizontal="center" vertical="bottom"/>
    </xf>
    <xf borderId="0" fillId="7" fontId="23" numFmtId="0" xfId="0" applyAlignment="1" applyFont="1">
      <alignment readingOrder="0" vertical="bottom"/>
    </xf>
    <xf borderId="0" fillId="6" fontId="23" numFmtId="169" xfId="0" applyAlignment="1" applyFont="1" applyNumberFormat="1">
      <alignment horizontal="right" vertical="bottom"/>
    </xf>
    <xf borderId="0" fillId="0" fontId="24" numFmtId="0" xfId="0" applyAlignment="1" applyFont="1">
      <alignment readingOrder="0" shrinkToFit="0" vertical="bottom" wrapText="0"/>
    </xf>
    <xf borderId="0" fillId="0" fontId="24" numFmtId="0" xfId="0" applyAlignment="1" applyFont="1">
      <alignment horizontal="right" readingOrder="0" shrinkToFit="0" vertical="bottom" wrapText="0"/>
    </xf>
    <xf borderId="0" fillId="0" fontId="24" numFmtId="170" xfId="0" applyAlignment="1" applyFont="1" applyNumberFormat="1">
      <alignment horizontal="right" readingOrder="0" shrinkToFit="0" vertical="bottom" wrapText="0"/>
    </xf>
    <xf borderId="0" fillId="0" fontId="24" numFmtId="171" xfId="0" applyAlignment="1" applyFont="1" applyNumberFormat="1">
      <alignment horizontal="right" readingOrder="0" shrinkToFit="0" vertical="bottom" wrapText="0"/>
    </xf>
    <xf borderId="0" fillId="0" fontId="24" numFmtId="0" xfId="0" applyAlignment="1" applyFont="1">
      <alignment shrinkToFit="0" vertical="bottom" wrapText="0"/>
    </xf>
    <xf borderId="0" fillId="0" fontId="12" numFmtId="0" xfId="0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6" Type="http://customschemas.google.com/relationships/workbookmetadata" Target="metadata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2200275</xdr:colOff>
      <xdr:row>0</xdr:row>
      <xdr:rowOff>266700</xdr:rowOff>
    </xdr:from>
    <xdr:ext cx="1238250" cy="590550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400050</xdr:colOff>
      <xdr:row>0</xdr:row>
      <xdr:rowOff>247650</xdr:rowOff>
    </xdr:from>
    <xdr:ext cx="1238250" cy="590550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1914525</xdr:colOff>
      <xdr:row>0</xdr:row>
      <xdr:rowOff>257175</xdr:rowOff>
    </xdr:from>
    <xdr:ext cx="1238250" cy="590550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2105025</xdr:colOff>
      <xdr:row>0</xdr:row>
      <xdr:rowOff>247650</xdr:rowOff>
    </xdr:from>
    <xdr:ext cx="1238250" cy="590550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2009775</xdr:colOff>
      <xdr:row>0</xdr:row>
      <xdr:rowOff>247650</xdr:rowOff>
    </xdr:from>
    <xdr:ext cx="1238250" cy="590550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2066925</xdr:colOff>
      <xdr:row>0</xdr:row>
      <xdr:rowOff>257175</xdr:rowOff>
    </xdr:from>
    <xdr:ext cx="1238250" cy="590550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2152650</xdr:colOff>
      <xdr:row>0</xdr:row>
      <xdr:rowOff>257175</xdr:rowOff>
    </xdr:from>
    <xdr:ext cx="1238250" cy="590550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2914650</xdr:colOff>
      <xdr:row>0</xdr:row>
      <xdr:rowOff>257175</xdr:rowOff>
    </xdr:from>
    <xdr:ext cx="1238250" cy="590550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3009900</xdr:colOff>
      <xdr:row>0</xdr:row>
      <xdr:rowOff>276225</xdr:rowOff>
    </xdr:from>
    <xdr:ext cx="1238250" cy="590550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2124075</xdr:colOff>
      <xdr:row>0</xdr:row>
      <xdr:rowOff>219075</xdr:rowOff>
    </xdr:from>
    <xdr:ext cx="1238250" cy="590550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467886"/>
      </a:folHlink>
    </a:clrScheme>
    <a:fontScheme name="Sheets">
      <a:majorFont>
        <a:latin typeface="Aptos Narrow"/>
        <a:ea typeface="Aptos Narrow"/>
        <a:cs typeface="Aptos Narrow"/>
      </a:majorFont>
      <a:minorFont>
        <a:latin typeface="Aptos Narrow"/>
        <a:ea typeface="Aptos Narrow"/>
        <a:cs typeface="Aptos Narrow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topLeftCell="C1" activePane="topRight" state="frozen"/>
      <selection activeCell="D2" sqref="D2" pane="topRight"/>
    </sheetView>
  </sheetViews>
  <sheetFormatPr customHeight="1" defaultColWidth="12.63" defaultRowHeight="15.0"/>
  <cols>
    <col customWidth="1" min="1" max="1" width="3.13"/>
    <col customWidth="1" min="2" max="2" width="43.75"/>
    <col customWidth="1" min="3" max="3" width="4.25"/>
    <col customWidth="1" min="4" max="14" width="12.88"/>
    <col customWidth="1" min="15" max="15" width="1.88"/>
    <col customWidth="1" min="16" max="16" width="10.88"/>
    <col customWidth="1" min="17" max="29" width="8.63"/>
  </cols>
  <sheetData>
    <row r="1" ht="88.5" customHeight="1">
      <c r="A1" s="1"/>
      <c r="B1" s="1" t="s">
        <v>0</v>
      </c>
      <c r="C1" s="2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2"/>
      <c r="P1" s="3"/>
    </row>
    <row r="2">
      <c r="A2" s="4"/>
      <c r="B2" s="4"/>
      <c r="C2" s="5"/>
      <c r="O2" s="6"/>
      <c r="P2" s="7"/>
    </row>
    <row r="3">
      <c r="A3" s="8"/>
      <c r="B3" s="8"/>
      <c r="C3" s="5"/>
      <c r="D3" s="9" t="s">
        <v>1</v>
      </c>
      <c r="E3" s="10" t="s">
        <v>2</v>
      </c>
      <c r="F3" s="11">
        <v>45941.0</v>
      </c>
      <c r="G3" s="11">
        <v>45976.0</v>
      </c>
      <c r="H3" s="11">
        <v>46004.0</v>
      </c>
      <c r="I3" s="11">
        <v>46053.0</v>
      </c>
      <c r="J3" s="11">
        <v>46081.0</v>
      </c>
      <c r="K3" s="12">
        <v>46095.0</v>
      </c>
      <c r="L3" s="11">
        <v>46123.0</v>
      </c>
      <c r="M3" s="13">
        <v>46151.0</v>
      </c>
      <c r="N3" s="10" t="s">
        <v>3</v>
      </c>
      <c r="O3" s="6"/>
      <c r="P3" s="14" t="s">
        <v>4</v>
      </c>
    </row>
    <row r="4">
      <c r="A4" s="15"/>
      <c r="B4" s="15" t="s">
        <v>5</v>
      </c>
      <c r="C4" s="6"/>
      <c r="D4" s="16"/>
      <c r="E4" s="16"/>
      <c r="F4" s="16"/>
      <c r="G4" s="16"/>
      <c r="H4" s="16"/>
      <c r="I4" s="16"/>
      <c r="J4" s="16"/>
      <c r="K4" s="16"/>
      <c r="L4" s="16"/>
      <c r="M4" s="17"/>
      <c r="N4" s="18">
        <v>45821.0</v>
      </c>
      <c r="O4" s="6"/>
      <c r="P4" s="19" t="s">
        <v>6</v>
      </c>
    </row>
    <row r="5">
      <c r="A5" s="20">
        <v>1.0</v>
      </c>
      <c r="B5" s="20" t="s">
        <v>7</v>
      </c>
      <c r="C5" s="21"/>
      <c r="D5" s="22"/>
      <c r="E5" s="22">
        <v>1.0</v>
      </c>
      <c r="F5" s="22"/>
      <c r="G5" s="22"/>
      <c r="H5" s="22"/>
      <c r="I5" s="22"/>
      <c r="J5" s="22"/>
      <c r="K5" s="22"/>
      <c r="L5" s="22"/>
      <c r="M5" s="22"/>
      <c r="N5" s="23"/>
      <c r="O5" s="6"/>
      <c r="P5" s="22">
        <f t="shared" ref="P5:P14" si="1">sum(D5:N5)</f>
        <v>1</v>
      </c>
    </row>
    <row r="6">
      <c r="A6" s="20">
        <v>2.0</v>
      </c>
      <c r="B6" s="20" t="s">
        <v>8</v>
      </c>
      <c r="C6" s="21"/>
      <c r="D6" s="22"/>
      <c r="E6" s="22">
        <v>1.0</v>
      </c>
      <c r="F6" s="22">
        <v>1.0</v>
      </c>
      <c r="G6" s="22"/>
      <c r="H6" s="22"/>
      <c r="I6" s="22"/>
      <c r="J6" s="22"/>
      <c r="K6" s="22"/>
      <c r="L6" s="22"/>
      <c r="M6" s="22"/>
      <c r="N6" s="23"/>
      <c r="O6" s="6"/>
      <c r="P6" s="22">
        <f t="shared" si="1"/>
        <v>2</v>
      </c>
    </row>
    <row r="7">
      <c r="A7" s="20">
        <v>3.0</v>
      </c>
      <c r="B7" s="20" t="s">
        <v>9</v>
      </c>
      <c r="C7" s="21"/>
      <c r="D7" s="22">
        <v>1.0</v>
      </c>
      <c r="E7" s="22"/>
      <c r="F7" s="22"/>
      <c r="G7" s="22"/>
      <c r="H7" s="22"/>
      <c r="I7" s="22"/>
      <c r="J7" s="22"/>
      <c r="K7" s="22"/>
      <c r="L7" s="22"/>
      <c r="M7" s="22"/>
      <c r="N7" s="23"/>
      <c r="O7" s="6"/>
      <c r="P7" s="22">
        <f t="shared" si="1"/>
        <v>1</v>
      </c>
    </row>
    <row r="8">
      <c r="A8" s="24">
        <v>4.0</v>
      </c>
      <c r="B8" s="24" t="s">
        <v>10</v>
      </c>
      <c r="C8" s="21"/>
      <c r="D8" s="22">
        <v>1.0</v>
      </c>
      <c r="E8" s="22">
        <v>1.0</v>
      </c>
      <c r="F8" s="22"/>
      <c r="G8" s="22"/>
      <c r="H8" s="22"/>
      <c r="I8" s="22"/>
      <c r="J8" s="22"/>
      <c r="K8" s="22"/>
      <c r="L8" s="22"/>
      <c r="M8" s="22"/>
      <c r="N8" s="22"/>
      <c r="O8" s="6"/>
      <c r="P8" s="22">
        <f t="shared" si="1"/>
        <v>2</v>
      </c>
    </row>
    <row r="9">
      <c r="A9" s="24">
        <v>5.0</v>
      </c>
      <c r="B9" s="24" t="s">
        <v>11</v>
      </c>
      <c r="C9" s="21"/>
      <c r="D9" s="22">
        <v>1.0</v>
      </c>
      <c r="E9" s="22">
        <v>1.0</v>
      </c>
      <c r="F9" s="22"/>
      <c r="G9" s="22"/>
      <c r="H9" s="22"/>
      <c r="I9" s="22"/>
      <c r="J9" s="22"/>
      <c r="K9" s="22"/>
      <c r="L9" s="22"/>
      <c r="M9" s="22"/>
      <c r="N9" s="22"/>
      <c r="O9" s="6"/>
      <c r="P9" s="22">
        <f t="shared" si="1"/>
        <v>2</v>
      </c>
    </row>
    <row r="10">
      <c r="A10" s="24">
        <v>6.0</v>
      </c>
      <c r="B10" s="24" t="s">
        <v>12</v>
      </c>
      <c r="C10" s="21"/>
      <c r="D10" s="22">
        <v>1.0</v>
      </c>
      <c r="E10" s="22">
        <v>1.0</v>
      </c>
      <c r="F10" s="22">
        <v>1.0</v>
      </c>
      <c r="G10" s="22"/>
      <c r="H10" s="22"/>
      <c r="I10" s="22"/>
      <c r="J10" s="22"/>
      <c r="K10" s="22"/>
      <c r="L10" s="22"/>
      <c r="M10" s="22"/>
      <c r="N10" s="22"/>
      <c r="O10" s="6"/>
      <c r="P10" s="22">
        <f t="shared" si="1"/>
        <v>3</v>
      </c>
    </row>
    <row r="11">
      <c r="A11" s="24">
        <v>7.0</v>
      </c>
      <c r="B11" s="24" t="s">
        <v>13</v>
      </c>
      <c r="C11" s="21"/>
      <c r="D11" s="22">
        <v>1.0</v>
      </c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6"/>
      <c r="P11" s="22">
        <f t="shared" si="1"/>
        <v>1</v>
      </c>
    </row>
    <row r="12">
      <c r="A12" s="24">
        <v>8.0</v>
      </c>
      <c r="B12" s="24" t="s">
        <v>14</v>
      </c>
      <c r="C12" s="21"/>
      <c r="D12" s="22">
        <v>1.0</v>
      </c>
      <c r="E12" s="22">
        <v>1.0</v>
      </c>
      <c r="F12" s="22">
        <v>1.0</v>
      </c>
      <c r="G12" s="22"/>
      <c r="H12" s="22"/>
      <c r="I12" s="22"/>
      <c r="J12" s="22"/>
      <c r="K12" s="22"/>
      <c r="L12" s="22"/>
      <c r="M12" s="22"/>
      <c r="N12" s="22"/>
      <c r="O12" s="6"/>
      <c r="P12" s="22">
        <f t="shared" si="1"/>
        <v>3</v>
      </c>
    </row>
    <row r="13">
      <c r="A13" s="24">
        <v>9.0</v>
      </c>
      <c r="B13" s="24" t="s">
        <v>15</v>
      </c>
      <c r="C13" s="21"/>
      <c r="D13" s="22">
        <v>1.0</v>
      </c>
      <c r="E13" s="22">
        <v>1.0</v>
      </c>
      <c r="F13" s="22">
        <v>1.0</v>
      </c>
      <c r="G13" s="22"/>
      <c r="H13" s="22"/>
      <c r="I13" s="22"/>
      <c r="J13" s="22"/>
      <c r="K13" s="22"/>
      <c r="L13" s="22"/>
      <c r="M13" s="22"/>
      <c r="N13" s="22"/>
      <c r="O13" s="6"/>
      <c r="P13" s="22">
        <f t="shared" si="1"/>
        <v>3</v>
      </c>
    </row>
    <row r="14">
      <c r="A14" s="24">
        <v>10.0</v>
      </c>
      <c r="B14" s="24" t="s">
        <v>16</v>
      </c>
      <c r="C14" s="21"/>
      <c r="D14" s="22">
        <v>1.0</v>
      </c>
      <c r="E14" s="22">
        <v>1.0</v>
      </c>
      <c r="F14" s="22"/>
      <c r="G14" s="22"/>
      <c r="H14" s="22"/>
      <c r="I14" s="22"/>
      <c r="J14" s="22"/>
      <c r="K14" s="22"/>
      <c r="L14" s="22"/>
      <c r="M14" s="22"/>
      <c r="N14" s="22"/>
      <c r="O14" s="6"/>
      <c r="P14" s="22">
        <f t="shared" si="1"/>
        <v>2</v>
      </c>
    </row>
    <row r="15">
      <c r="A15" s="25"/>
      <c r="B15" s="25"/>
      <c r="C15" s="26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6"/>
      <c r="P15" s="7"/>
    </row>
    <row r="16">
      <c r="A16" s="4"/>
      <c r="B16" s="4"/>
      <c r="C16" s="6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6"/>
      <c r="P16" s="27"/>
    </row>
    <row r="17">
      <c r="A17" s="15"/>
      <c r="B17" s="15" t="s">
        <v>17</v>
      </c>
      <c r="C17" s="6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6"/>
      <c r="P17" s="27"/>
    </row>
    <row r="18">
      <c r="A18" s="24">
        <v>1.0</v>
      </c>
      <c r="B18" s="24" t="s">
        <v>18</v>
      </c>
      <c r="C18" s="21"/>
      <c r="D18" s="22"/>
      <c r="E18" s="22">
        <v>1.0</v>
      </c>
      <c r="F18" s="22"/>
      <c r="G18" s="22"/>
      <c r="H18" s="22"/>
      <c r="I18" s="22"/>
      <c r="J18" s="22"/>
      <c r="K18" s="22"/>
      <c r="L18" s="22"/>
      <c r="M18" s="22"/>
      <c r="N18" s="22"/>
      <c r="O18" s="6"/>
      <c r="P18" s="22">
        <f t="shared" ref="P18:P42" si="2">sum(D18:N18)</f>
        <v>1</v>
      </c>
    </row>
    <row r="19">
      <c r="A19" s="24">
        <v>2.0</v>
      </c>
      <c r="B19" s="24" t="s">
        <v>7</v>
      </c>
      <c r="C19" s="21"/>
      <c r="D19" s="22"/>
      <c r="E19" s="22">
        <v>1.0</v>
      </c>
      <c r="F19" s="22"/>
      <c r="G19" s="22"/>
      <c r="H19" s="22"/>
      <c r="I19" s="22"/>
      <c r="J19" s="22"/>
      <c r="K19" s="22"/>
      <c r="L19" s="22"/>
      <c r="M19" s="22"/>
      <c r="N19" s="22"/>
      <c r="O19" s="6"/>
      <c r="P19" s="22">
        <f t="shared" si="2"/>
        <v>1</v>
      </c>
    </row>
    <row r="20">
      <c r="A20" s="24">
        <v>3.0</v>
      </c>
      <c r="B20" s="24" t="s">
        <v>19</v>
      </c>
      <c r="C20" s="21"/>
      <c r="D20" s="22"/>
      <c r="E20" s="22">
        <v>1.0</v>
      </c>
      <c r="F20" s="22">
        <v>1.0</v>
      </c>
      <c r="G20" s="22"/>
      <c r="H20" s="22"/>
      <c r="I20" s="22"/>
      <c r="J20" s="22"/>
      <c r="K20" s="22"/>
      <c r="L20" s="22"/>
      <c r="M20" s="22"/>
      <c r="N20" s="22"/>
      <c r="O20" s="6"/>
      <c r="P20" s="22">
        <f t="shared" si="2"/>
        <v>2</v>
      </c>
    </row>
    <row r="21">
      <c r="A21" s="24">
        <v>4.0</v>
      </c>
      <c r="B21" s="24" t="s">
        <v>8</v>
      </c>
      <c r="C21" s="21"/>
      <c r="D21" s="22"/>
      <c r="E21" s="22">
        <v>1.0</v>
      </c>
      <c r="F21" s="22">
        <v>1.0</v>
      </c>
      <c r="G21" s="22"/>
      <c r="H21" s="22"/>
      <c r="I21" s="22"/>
      <c r="J21" s="22"/>
      <c r="K21" s="22"/>
      <c r="L21" s="22"/>
      <c r="M21" s="22"/>
      <c r="N21" s="22"/>
      <c r="O21" s="6"/>
      <c r="P21" s="22">
        <f t="shared" si="2"/>
        <v>2</v>
      </c>
    </row>
    <row r="22">
      <c r="A22" s="24">
        <v>5.0</v>
      </c>
      <c r="B22" s="24" t="s">
        <v>20</v>
      </c>
      <c r="C22" s="21"/>
      <c r="D22" s="22">
        <v>1.0</v>
      </c>
      <c r="E22" s="22">
        <v>1.0</v>
      </c>
      <c r="F22" s="22"/>
      <c r="G22" s="22"/>
      <c r="H22" s="22"/>
      <c r="I22" s="22"/>
      <c r="J22" s="22"/>
      <c r="K22" s="22"/>
      <c r="L22" s="22"/>
      <c r="M22" s="22"/>
      <c r="N22" s="22"/>
      <c r="O22" s="6"/>
      <c r="P22" s="22">
        <f t="shared" si="2"/>
        <v>2</v>
      </c>
    </row>
    <row r="23">
      <c r="A23" s="24">
        <v>6.0</v>
      </c>
      <c r="B23" s="24" t="s">
        <v>21</v>
      </c>
      <c r="C23" s="21"/>
      <c r="D23" s="22"/>
      <c r="E23" s="22">
        <v>1.0</v>
      </c>
      <c r="F23" s="22">
        <v>1.0</v>
      </c>
      <c r="G23" s="22"/>
      <c r="H23" s="22"/>
      <c r="I23" s="22"/>
      <c r="J23" s="22"/>
      <c r="K23" s="22"/>
      <c r="L23" s="22"/>
      <c r="M23" s="22"/>
      <c r="N23" s="22"/>
      <c r="O23" s="6"/>
      <c r="P23" s="22">
        <f t="shared" si="2"/>
        <v>2</v>
      </c>
    </row>
    <row r="24">
      <c r="A24" s="24">
        <v>7.0</v>
      </c>
      <c r="B24" s="24" t="s">
        <v>22</v>
      </c>
      <c r="C24" s="21"/>
      <c r="D24" s="22"/>
      <c r="E24" s="22">
        <v>1.0</v>
      </c>
      <c r="F24" s="22"/>
      <c r="G24" s="22"/>
      <c r="H24" s="22"/>
      <c r="I24" s="22"/>
      <c r="J24" s="22"/>
      <c r="K24" s="22"/>
      <c r="L24" s="22"/>
      <c r="M24" s="22"/>
      <c r="N24" s="22"/>
      <c r="O24" s="6"/>
      <c r="P24" s="22">
        <f t="shared" si="2"/>
        <v>1</v>
      </c>
    </row>
    <row r="25">
      <c r="A25" s="24">
        <v>8.0</v>
      </c>
      <c r="B25" s="24" t="s">
        <v>23</v>
      </c>
      <c r="C25" s="21"/>
      <c r="D25" s="22"/>
      <c r="E25" s="22">
        <v>1.0</v>
      </c>
      <c r="F25" s="22"/>
      <c r="G25" s="22"/>
      <c r="H25" s="22"/>
      <c r="I25" s="22"/>
      <c r="J25" s="22"/>
      <c r="K25" s="22"/>
      <c r="L25" s="22"/>
      <c r="M25" s="22"/>
      <c r="N25" s="22"/>
      <c r="O25" s="6"/>
      <c r="P25" s="22">
        <f t="shared" si="2"/>
        <v>1</v>
      </c>
    </row>
    <row r="26">
      <c r="A26" s="24">
        <v>9.0</v>
      </c>
      <c r="B26" s="24" t="s">
        <v>24</v>
      </c>
      <c r="C26" s="21"/>
      <c r="D26" s="22"/>
      <c r="E26" s="22">
        <v>1.0</v>
      </c>
      <c r="F26" s="22">
        <v>1.0</v>
      </c>
      <c r="G26" s="22"/>
      <c r="H26" s="22"/>
      <c r="I26" s="22"/>
      <c r="J26" s="22"/>
      <c r="K26" s="22"/>
      <c r="L26" s="22"/>
      <c r="M26" s="22"/>
      <c r="N26" s="22"/>
      <c r="O26" s="6"/>
      <c r="P26" s="22">
        <f t="shared" si="2"/>
        <v>2</v>
      </c>
    </row>
    <row r="27">
      <c r="A27" s="24">
        <v>10.0</v>
      </c>
      <c r="B27" s="24" t="s">
        <v>25</v>
      </c>
      <c r="C27" s="21"/>
      <c r="D27" s="22">
        <v>1.0</v>
      </c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6"/>
      <c r="P27" s="22">
        <f t="shared" si="2"/>
        <v>1</v>
      </c>
    </row>
    <row r="28">
      <c r="A28" s="24">
        <v>11.0</v>
      </c>
      <c r="B28" s="24" t="s">
        <v>26</v>
      </c>
      <c r="C28" s="21"/>
      <c r="D28" s="22" t="s">
        <v>27</v>
      </c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6"/>
      <c r="P28" s="22">
        <f t="shared" si="2"/>
        <v>0</v>
      </c>
    </row>
    <row r="29">
      <c r="A29" s="24">
        <v>12.0</v>
      </c>
      <c r="B29" s="24" t="s">
        <v>28</v>
      </c>
      <c r="C29" s="21"/>
      <c r="D29" s="22">
        <v>1.0</v>
      </c>
      <c r="E29" s="22">
        <v>1.0</v>
      </c>
      <c r="F29" s="22">
        <v>1.0</v>
      </c>
      <c r="G29" s="22"/>
      <c r="H29" s="22"/>
      <c r="I29" s="22"/>
      <c r="J29" s="22"/>
      <c r="K29" s="22"/>
      <c r="L29" s="22"/>
      <c r="M29" s="22"/>
      <c r="N29" s="22"/>
      <c r="O29" s="6"/>
      <c r="P29" s="22">
        <f t="shared" si="2"/>
        <v>3</v>
      </c>
    </row>
    <row r="30">
      <c r="A30" s="24">
        <v>13.0</v>
      </c>
      <c r="B30" s="24" t="s">
        <v>9</v>
      </c>
      <c r="C30" s="21"/>
      <c r="D30" s="22">
        <v>1.0</v>
      </c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6"/>
      <c r="P30" s="22">
        <f t="shared" si="2"/>
        <v>1</v>
      </c>
    </row>
    <row r="31" ht="15.75" customHeight="1">
      <c r="A31" s="24">
        <v>14.0</v>
      </c>
      <c r="B31" s="24" t="s">
        <v>10</v>
      </c>
      <c r="C31" s="21"/>
      <c r="D31" s="22">
        <v>1.0</v>
      </c>
      <c r="E31" s="22">
        <v>1.0</v>
      </c>
      <c r="F31" s="22"/>
      <c r="G31" s="22"/>
      <c r="H31" s="22"/>
      <c r="I31" s="22"/>
      <c r="J31" s="22"/>
      <c r="K31" s="22"/>
      <c r="L31" s="22"/>
      <c r="M31" s="22"/>
      <c r="N31" s="22"/>
      <c r="O31" s="6"/>
      <c r="P31" s="22">
        <f t="shared" si="2"/>
        <v>2</v>
      </c>
    </row>
    <row r="32" ht="15.75" customHeight="1">
      <c r="A32" s="24">
        <v>15.0</v>
      </c>
      <c r="B32" s="24" t="s">
        <v>11</v>
      </c>
      <c r="C32" s="21"/>
      <c r="D32" s="22">
        <v>1.0</v>
      </c>
      <c r="E32" s="22">
        <v>1.0</v>
      </c>
      <c r="F32" s="22"/>
      <c r="G32" s="22"/>
      <c r="H32" s="22"/>
      <c r="I32" s="22"/>
      <c r="J32" s="22"/>
      <c r="K32" s="22"/>
      <c r="L32" s="22"/>
      <c r="M32" s="22"/>
      <c r="N32" s="22"/>
      <c r="O32" s="6"/>
      <c r="P32" s="22">
        <f t="shared" si="2"/>
        <v>2</v>
      </c>
    </row>
    <row r="33">
      <c r="A33" s="24">
        <v>16.0</v>
      </c>
      <c r="B33" s="24" t="s">
        <v>29</v>
      </c>
      <c r="C33" s="21"/>
      <c r="D33" s="22"/>
      <c r="E33" s="22">
        <v>1.0</v>
      </c>
      <c r="F33" s="22">
        <v>1.0</v>
      </c>
      <c r="G33" s="22"/>
      <c r="H33" s="22"/>
      <c r="I33" s="22"/>
      <c r="J33" s="22"/>
      <c r="K33" s="22"/>
      <c r="L33" s="22"/>
      <c r="M33" s="22"/>
      <c r="N33" s="22"/>
      <c r="O33" s="6"/>
      <c r="P33" s="22">
        <f t="shared" si="2"/>
        <v>2</v>
      </c>
    </row>
    <row r="34" ht="15.75" customHeight="1">
      <c r="A34" s="24">
        <v>17.0</v>
      </c>
      <c r="B34" s="24" t="s">
        <v>12</v>
      </c>
      <c r="C34" s="21"/>
      <c r="D34" s="22">
        <v>1.0</v>
      </c>
      <c r="E34" s="22">
        <v>1.0</v>
      </c>
      <c r="F34" s="22">
        <v>1.0</v>
      </c>
      <c r="G34" s="22"/>
      <c r="H34" s="22"/>
      <c r="I34" s="22"/>
      <c r="J34" s="22"/>
      <c r="K34" s="22"/>
      <c r="L34" s="22"/>
      <c r="M34" s="22"/>
      <c r="N34" s="22"/>
      <c r="O34" s="6"/>
      <c r="P34" s="22">
        <f t="shared" si="2"/>
        <v>3</v>
      </c>
    </row>
    <row r="35" ht="15.75" customHeight="1">
      <c r="A35" s="24">
        <v>18.0</v>
      </c>
      <c r="B35" s="24" t="s">
        <v>13</v>
      </c>
      <c r="C35" s="21"/>
      <c r="D35" s="22">
        <v>1.0</v>
      </c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6"/>
      <c r="P35" s="22">
        <f t="shared" si="2"/>
        <v>1</v>
      </c>
    </row>
    <row r="36" ht="15.75" customHeight="1">
      <c r="A36" s="24">
        <v>19.0</v>
      </c>
      <c r="B36" s="24" t="s">
        <v>30</v>
      </c>
      <c r="C36" s="21"/>
      <c r="D36" s="22">
        <v>1.0</v>
      </c>
      <c r="E36" s="22">
        <v>1.0</v>
      </c>
      <c r="F36" s="22">
        <v>1.0</v>
      </c>
      <c r="G36" s="22"/>
      <c r="H36" s="22"/>
      <c r="I36" s="22"/>
      <c r="J36" s="22"/>
      <c r="K36" s="22"/>
      <c r="L36" s="22"/>
      <c r="M36" s="22"/>
      <c r="N36" s="22"/>
      <c r="O36" s="6"/>
      <c r="P36" s="22">
        <f t="shared" si="2"/>
        <v>3</v>
      </c>
    </row>
    <row r="37">
      <c r="A37" s="24">
        <v>20.0</v>
      </c>
      <c r="B37" s="24" t="s">
        <v>31</v>
      </c>
      <c r="C37" s="21"/>
      <c r="D37" s="22"/>
      <c r="E37" s="22">
        <v>1.0</v>
      </c>
      <c r="F37" s="22"/>
      <c r="G37" s="22"/>
      <c r="H37" s="22"/>
      <c r="I37" s="22"/>
      <c r="J37" s="22"/>
      <c r="K37" s="22"/>
      <c r="L37" s="22"/>
      <c r="M37" s="22"/>
      <c r="N37" s="22"/>
      <c r="O37" s="6"/>
      <c r="P37" s="22">
        <f t="shared" si="2"/>
        <v>1</v>
      </c>
    </row>
    <row r="38" ht="15.75" customHeight="1">
      <c r="A38" s="24">
        <v>21.0</v>
      </c>
      <c r="B38" s="24" t="s">
        <v>14</v>
      </c>
      <c r="C38" s="21"/>
      <c r="D38" s="22">
        <v>1.0</v>
      </c>
      <c r="E38" s="22">
        <v>1.0</v>
      </c>
      <c r="F38" s="22">
        <v>1.0</v>
      </c>
      <c r="G38" s="22"/>
      <c r="H38" s="22"/>
      <c r="I38" s="22"/>
      <c r="J38" s="22"/>
      <c r="K38" s="22"/>
      <c r="L38" s="22"/>
      <c r="M38" s="22"/>
      <c r="N38" s="22"/>
      <c r="O38" s="6"/>
      <c r="P38" s="22">
        <f t="shared" si="2"/>
        <v>3</v>
      </c>
    </row>
    <row r="39" ht="15.75" customHeight="1">
      <c r="A39" s="24">
        <v>22.0</v>
      </c>
      <c r="B39" s="24" t="s">
        <v>15</v>
      </c>
      <c r="C39" s="21"/>
      <c r="D39" s="22">
        <v>1.0</v>
      </c>
      <c r="E39" s="22">
        <v>1.0</v>
      </c>
      <c r="F39" s="22">
        <v>1.0</v>
      </c>
      <c r="G39" s="22"/>
      <c r="H39" s="22"/>
      <c r="I39" s="22"/>
      <c r="J39" s="22"/>
      <c r="K39" s="22"/>
      <c r="L39" s="22"/>
      <c r="M39" s="22"/>
      <c r="N39" s="22"/>
      <c r="O39" s="6"/>
      <c r="P39" s="22">
        <f t="shared" si="2"/>
        <v>3</v>
      </c>
    </row>
    <row r="40" ht="15.75" customHeight="1">
      <c r="A40" s="24">
        <v>23.0</v>
      </c>
      <c r="B40" s="24" t="s">
        <v>32</v>
      </c>
      <c r="C40" s="21"/>
      <c r="D40" s="22" t="s">
        <v>27</v>
      </c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6"/>
      <c r="P40" s="22">
        <f t="shared" si="2"/>
        <v>0</v>
      </c>
    </row>
    <row r="41">
      <c r="A41" s="24">
        <v>24.0</v>
      </c>
      <c r="B41" s="24" t="s">
        <v>33</v>
      </c>
      <c r="C41" s="21"/>
      <c r="D41" s="22"/>
      <c r="E41" s="22">
        <v>1.0</v>
      </c>
      <c r="F41" s="22">
        <v>1.0</v>
      </c>
      <c r="G41" s="22"/>
      <c r="H41" s="22"/>
      <c r="I41" s="22"/>
      <c r="J41" s="22"/>
      <c r="K41" s="22"/>
      <c r="L41" s="22"/>
      <c r="M41" s="22"/>
      <c r="N41" s="22"/>
      <c r="O41" s="6"/>
      <c r="P41" s="22">
        <f t="shared" si="2"/>
        <v>2</v>
      </c>
    </row>
    <row r="42" ht="15.75" customHeight="1">
      <c r="A42" s="24">
        <v>25.0</v>
      </c>
      <c r="B42" s="24" t="s">
        <v>16</v>
      </c>
      <c r="C42" s="21"/>
      <c r="D42" s="22">
        <v>1.0</v>
      </c>
      <c r="E42" s="22">
        <v>1.0</v>
      </c>
      <c r="F42" s="22"/>
      <c r="G42" s="22"/>
      <c r="H42" s="22"/>
      <c r="I42" s="22"/>
      <c r="J42" s="22"/>
      <c r="K42" s="22"/>
      <c r="L42" s="22"/>
      <c r="M42" s="22"/>
      <c r="N42" s="22"/>
      <c r="O42" s="6"/>
      <c r="P42" s="22">
        <f t="shared" si="2"/>
        <v>2</v>
      </c>
    </row>
    <row r="43" ht="15.75" customHeight="1">
      <c r="A43" s="25"/>
      <c r="B43" s="25"/>
      <c r="C43" s="26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6"/>
      <c r="P43" s="7"/>
    </row>
    <row r="44" ht="15.75" customHeight="1">
      <c r="A44" s="4"/>
      <c r="B44" s="4"/>
      <c r="C44" s="6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6"/>
      <c r="P44" s="27"/>
    </row>
    <row r="45" ht="15.75" customHeight="1">
      <c r="A45" s="15"/>
      <c r="B45" s="15" t="s">
        <v>34</v>
      </c>
      <c r="C45" s="6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6"/>
      <c r="P45" s="27"/>
    </row>
    <row r="46" ht="15.75" customHeight="1">
      <c r="A46" s="28">
        <v>1.0</v>
      </c>
      <c r="B46" s="29" t="s">
        <v>35</v>
      </c>
      <c r="C46" s="6"/>
      <c r="D46" s="22">
        <v>1.0</v>
      </c>
      <c r="E46" s="22">
        <v>1.0</v>
      </c>
      <c r="F46" s="22"/>
      <c r="G46" s="22"/>
      <c r="H46" s="22"/>
      <c r="I46" s="22"/>
      <c r="J46" s="22"/>
      <c r="K46" s="22"/>
      <c r="L46" s="22"/>
      <c r="M46" s="22"/>
      <c r="N46" s="22"/>
      <c r="O46" s="6"/>
      <c r="P46" s="22">
        <f t="shared" ref="P46:P50" si="3">sum(D46:N46)</f>
        <v>2</v>
      </c>
    </row>
    <row r="47" ht="15.75" customHeight="1">
      <c r="A47" s="28">
        <v>2.0</v>
      </c>
      <c r="B47" s="30" t="s">
        <v>36</v>
      </c>
      <c r="C47" s="6"/>
      <c r="D47" s="22">
        <v>1.0</v>
      </c>
      <c r="E47" s="22">
        <v>1.0</v>
      </c>
      <c r="F47" s="22"/>
      <c r="G47" s="22"/>
      <c r="H47" s="22"/>
      <c r="I47" s="22"/>
      <c r="J47" s="22"/>
      <c r="K47" s="22"/>
      <c r="L47" s="22"/>
      <c r="M47" s="22"/>
      <c r="N47" s="22"/>
      <c r="O47" s="6"/>
      <c r="P47" s="22">
        <f t="shared" si="3"/>
        <v>2</v>
      </c>
    </row>
    <row r="48" ht="15.75" customHeight="1">
      <c r="A48" s="28">
        <v>3.0</v>
      </c>
      <c r="B48" s="31" t="s">
        <v>21</v>
      </c>
      <c r="C48" s="26"/>
      <c r="D48" s="22"/>
      <c r="E48" s="22">
        <v>1.0</v>
      </c>
      <c r="F48" s="22">
        <v>1.0</v>
      </c>
      <c r="G48" s="22"/>
      <c r="H48" s="22"/>
      <c r="I48" s="22"/>
      <c r="J48" s="22"/>
      <c r="K48" s="22"/>
      <c r="L48" s="22"/>
      <c r="M48" s="22"/>
      <c r="N48" s="22"/>
      <c r="O48" s="6"/>
      <c r="P48" s="22">
        <f t="shared" si="3"/>
        <v>2</v>
      </c>
    </row>
    <row r="49" ht="15.75" customHeight="1">
      <c r="A49" s="28">
        <v>4.0</v>
      </c>
      <c r="B49" s="30" t="s">
        <v>25</v>
      </c>
      <c r="C49" s="26"/>
      <c r="D49" s="22">
        <v>1.0</v>
      </c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6"/>
      <c r="P49" s="22">
        <f t="shared" si="3"/>
        <v>1</v>
      </c>
    </row>
    <row r="50" ht="15.75" customHeight="1">
      <c r="A50" s="28">
        <v>5.0</v>
      </c>
      <c r="B50" s="30" t="s">
        <v>26</v>
      </c>
      <c r="C50" s="6"/>
      <c r="D50" s="22" t="s">
        <v>27</v>
      </c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6"/>
      <c r="P50" s="22">
        <f t="shared" si="3"/>
        <v>0</v>
      </c>
    </row>
    <row r="51" ht="15.75" customHeight="1">
      <c r="A51" s="28">
        <v>6.0</v>
      </c>
      <c r="B51" s="24" t="s">
        <v>24</v>
      </c>
      <c r="C51" s="26"/>
      <c r="D51" s="22"/>
      <c r="E51" s="22"/>
      <c r="F51" s="22">
        <v>1.0</v>
      </c>
      <c r="G51" s="22"/>
      <c r="H51" s="22"/>
      <c r="I51" s="22"/>
      <c r="J51" s="22"/>
      <c r="K51" s="22"/>
      <c r="L51" s="22"/>
      <c r="M51" s="22"/>
      <c r="N51" s="22"/>
      <c r="O51" s="6"/>
      <c r="P51" s="22"/>
    </row>
    <row r="52" ht="15.75" customHeight="1">
      <c r="A52" s="28">
        <v>7.0</v>
      </c>
      <c r="B52" s="30" t="s">
        <v>9</v>
      </c>
      <c r="C52" s="26"/>
      <c r="D52" s="22">
        <v>1.0</v>
      </c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6"/>
      <c r="P52" s="22">
        <f t="shared" ref="P52:P54" si="4">sum(D52:N52)</f>
        <v>1</v>
      </c>
    </row>
    <row r="53" ht="15.75" customHeight="1">
      <c r="A53" s="28">
        <v>8.0</v>
      </c>
      <c r="B53" s="30" t="s">
        <v>10</v>
      </c>
      <c r="C53" s="26"/>
      <c r="D53" s="22" t="s">
        <v>27</v>
      </c>
      <c r="E53" s="22">
        <v>1.0</v>
      </c>
      <c r="F53" s="22"/>
      <c r="G53" s="22"/>
      <c r="H53" s="22"/>
      <c r="I53" s="22"/>
      <c r="J53" s="22"/>
      <c r="K53" s="22"/>
      <c r="L53" s="22"/>
      <c r="M53" s="22"/>
      <c r="N53" s="22"/>
      <c r="O53" s="6"/>
      <c r="P53" s="22">
        <f t="shared" si="4"/>
        <v>1</v>
      </c>
    </row>
    <row r="54" ht="15.75" customHeight="1">
      <c r="A54" s="28">
        <v>9.0</v>
      </c>
      <c r="B54" s="30" t="s">
        <v>12</v>
      </c>
      <c r="C54" s="26"/>
      <c r="D54" s="22">
        <v>1.0</v>
      </c>
      <c r="E54" s="22">
        <v>1.0</v>
      </c>
      <c r="F54" s="22"/>
      <c r="G54" s="22"/>
      <c r="H54" s="22"/>
      <c r="I54" s="22"/>
      <c r="J54" s="22"/>
      <c r="K54" s="22"/>
      <c r="L54" s="22"/>
      <c r="M54" s="22"/>
      <c r="N54" s="22"/>
      <c r="O54" s="6"/>
      <c r="P54" s="22">
        <f t="shared" si="4"/>
        <v>2</v>
      </c>
    </row>
    <row r="55" ht="15.75" customHeight="1">
      <c r="A55" s="28">
        <v>10.0</v>
      </c>
      <c r="B55" s="32" t="s">
        <v>37</v>
      </c>
      <c r="C55" s="6"/>
      <c r="D55" s="22"/>
      <c r="E55" s="22"/>
      <c r="F55" s="22">
        <v>1.0</v>
      </c>
      <c r="G55" s="22"/>
      <c r="H55" s="22"/>
      <c r="I55" s="22"/>
      <c r="J55" s="22"/>
      <c r="K55" s="22"/>
      <c r="L55" s="22"/>
      <c r="M55" s="22"/>
      <c r="N55" s="22"/>
      <c r="O55" s="6"/>
      <c r="P55" s="22"/>
    </row>
    <row r="56" ht="15.75" customHeight="1">
      <c r="A56" s="28">
        <v>11.0</v>
      </c>
      <c r="B56" s="29" t="s">
        <v>38</v>
      </c>
      <c r="C56" s="6"/>
      <c r="D56" s="22" t="s">
        <v>27</v>
      </c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6"/>
      <c r="P56" s="22">
        <f t="shared" ref="P56:P65" si="5">sum(D56:N56)</f>
        <v>0</v>
      </c>
    </row>
    <row r="57" ht="15.75" customHeight="1">
      <c r="A57" s="28">
        <v>12.0</v>
      </c>
      <c r="B57" s="32" t="s">
        <v>39</v>
      </c>
      <c r="C57" s="26"/>
      <c r="D57" s="22"/>
      <c r="E57" s="22">
        <v>1.0</v>
      </c>
      <c r="F57" s="22"/>
      <c r="G57" s="22"/>
      <c r="H57" s="22"/>
      <c r="I57" s="22"/>
      <c r="J57" s="22"/>
      <c r="K57" s="22"/>
      <c r="L57" s="22"/>
      <c r="M57" s="22"/>
      <c r="N57" s="22"/>
      <c r="O57" s="6"/>
      <c r="P57" s="22">
        <f t="shared" si="5"/>
        <v>1</v>
      </c>
    </row>
    <row r="58" ht="15.75" customHeight="1">
      <c r="A58" s="28">
        <v>13.0</v>
      </c>
      <c r="B58" s="30" t="s">
        <v>14</v>
      </c>
      <c r="C58" s="26"/>
      <c r="D58" s="22">
        <v>1.0</v>
      </c>
      <c r="E58" s="22">
        <v>1.0</v>
      </c>
      <c r="F58" s="22">
        <v>1.0</v>
      </c>
      <c r="G58" s="22"/>
      <c r="H58" s="22"/>
      <c r="I58" s="22"/>
      <c r="J58" s="22"/>
      <c r="K58" s="22"/>
      <c r="L58" s="22"/>
      <c r="M58" s="22"/>
      <c r="N58" s="22"/>
      <c r="O58" s="6"/>
      <c r="P58" s="22">
        <f t="shared" si="5"/>
        <v>3</v>
      </c>
    </row>
    <row r="59" ht="15.75" customHeight="1">
      <c r="A59" s="28">
        <v>14.0</v>
      </c>
      <c r="B59" s="32" t="s">
        <v>40</v>
      </c>
      <c r="C59" s="26"/>
      <c r="D59" s="22"/>
      <c r="E59" s="22">
        <v>1.0</v>
      </c>
      <c r="F59" s="22">
        <v>1.0</v>
      </c>
      <c r="G59" s="22"/>
      <c r="H59" s="22"/>
      <c r="I59" s="22"/>
      <c r="J59" s="22"/>
      <c r="K59" s="22"/>
      <c r="L59" s="22"/>
      <c r="M59" s="22"/>
      <c r="N59" s="22"/>
      <c r="O59" s="6"/>
      <c r="P59" s="22">
        <f t="shared" si="5"/>
        <v>2</v>
      </c>
    </row>
    <row r="60" ht="15.75" customHeight="1">
      <c r="A60" s="28">
        <v>15.0</v>
      </c>
      <c r="B60" s="30" t="s">
        <v>15</v>
      </c>
      <c r="C60" s="26"/>
      <c r="D60" s="22">
        <v>1.0</v>
      </c>
      <c r="E60" s="22">
        <v>1.0</v>
      </c>
      <c r="F60" s="22">
        <v>1.0</v>
      </c>
      <c r="G60" s="22"/>
      <c r="H60" s="22"/>
      <c r="I60" s="22"/>
      <c r="J60" s="22"/>
      <c r="K60" s="22"/>
      <c r="L60" s="22"/>
      <c r="M60" s="22"/>
      <c r="N60" s="22"/>
      <c r="O60" s="6"/>
      <c r="P60" s="22">
        <f t="shared" si="5"/>
        <v>3</v>
      </c>
    </row>
    <row r="61" ht="15.75" customHeight="1">
      <c r="A61" s="28">
        <v>16.0</v>
      </c>
      <c r="B61" s="30" t="s">
        <v>32</v>
      </c>
      <c r="C61" s="6"/>
      <c r="D61" s="22">
        <v>1.0</v>
      </c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6"/>
      <c r="P61" s="22">
        <f t="shared" si="5"/>
        <v>1</v>
      </c>
    </row>
    <row r="62" ht="15.75" customHeight="1">
      <c r="A62" s="28">
        <v>17.0</v>
      </c>
      <c r="B62" s="30" t="s">
        <v>33</v>
      </c>
      <c r="C62" s="26"/>
      <c r="D62" s="22">
        <v>1.0</v>
      </c>
      <c r="E62" s="22">
        <v>1.0</v>
      </c>
      <c r="F62" s="22">
        <v>1.0</v>
      </c>
      <c r="G62" s="22"/>
      <c r="H62" s="22"/>
      <c r="I62" s="22"/>
      <c r="J62" s="22"/>
      <c r="K62" s="22"/>
      <c r="L62" s="22"/>
      <c r="M62" s="22"/>
      <c r="N62" s="22"/>
      <c r="O62" s="6"/>
      <c r="P62" s="22">
        <f t="shared" si="5"/>
        <v>3</v>
      </c>
    </row>
    <row r="63" ht="15.75" customHeight="1">
      <c r="A63" s="28">
        <v>18.0</v>
      </c>
      <c r="B63" s="30" t="s">
        <v>41</v>
      </c>
      <c r="C63" s="6"/>
      <c r="D63" s="22" t="s">
        <v>27</v>
      </c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6"/>
      <c r="P63" s="22">
        <f t="shared" si="5"/>
        <v>0</v>
      </c>
    </row>
    <row r="64" ht="15.75" customHeight="1">
      <c r="A64" s="28">
        <v>19.0</v>
      </c>
      <c r="B64" s="30" t="s">
        <v>16</v>
      </c>
      <c r="C64" s="6"/>
      <c r="D64" s="22">
        <v>1.0</v>
      </c>
      <c r="E64" s="22">
        <v>1.0</v>
      </c>
      <c r="F64" s="22"/>
      <c r="G64" s="22"/>
      <c r="H64" s="22"/>
      <c r="I64" s="22"/>
      <c r="J64" s="22"/>
      <c r="K64" s="22"/>
      <c r="L64" s="22"/>
      <c r="M64" s="22"/>
      <c r="N64" s="22"/>
      <c r="O64" s="6"/>
      <c r="P64" s="22">
        <f t="shared" si="5"/>
        <v>2</v>
      </c>
    </row>
    <row r="65" ht="15.75" customHeight="1">
      <c r="A65" s="28">
        <v>20.0</v>
      </c>
      <c r="B65" s="32" t="s">
        <v>42</v>
      </c>
      <c r="C65" s="6"/>
      <c r="D65" s="22"/>
      <c r="E65" s="22">
        <v>1.0</v>
      </c>
      <c r="F65" s="22">
        <v>1.0</v>
      </c>
      <c r="G65" s="22"/>
      <c r="H65" s="22"/>
      <c r="I65" s="22"/>
      <c r="J65" s="22"/>
      <c r="K65" s="22"/>
      <c r="L65" s="22"/>
      <c r="M65" s="22"/>
      <c r="N65" s="22"/>
      <c r="O65" s="6"/>
      <c r="P65" s="22">
        <f t="shared" si="5"/>
        <v>2</v>
      </c>
    </row>
    <row r="66" ht="15.75" customHeight="1">
      <c r="A66" s="25"/>
      <c r="B66" s="25"/>
      <c r="C66" s="6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6"/>
      <c r="P66" s="7"/>
    </row>
    <row r="67" ht="15.75" customHeight="1">
      <c r="A67" s="15"/>
      <c r="B67" s="15" t="s">
        <v>43</v>
      </c>
      <c r="C67" s="6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6"/>
      <c r="P67" s="27"/>
    </row>
    <row r="68" ht="15.75" customHeight="1">
      <c r="A68" s="33">
        <v>1.0</v>
      </c>
      <c r="B68" s="31" t="s">
        <v>18</v>
      </c>
      <c r="C68" s="6"/>
      <c r="D68" s="22"/>
      <c r="E68" s="22">
        <v>1.0</v>
      </c>
      <c r="F68" s="22"/>
      <c r="G68" s="22"/>
      <c r="H68" s="22"/>
      <c r="I68" s="22"/>
      <c r="J68" s="22"/>
      <c r="K68" s="22"/>
      <c r="L68" s="22"/>
      <c r="M68" s="22"/>
      <c r="N68" s="22"/>
      <c r="O68" s="6"/>
      <c r="P68" s="22">
        <f t="shared" ref="P68:P88" si="6">sum(D68:N68)</f>
        <v>1</v>
      </c>
    </row>
    <row r="69" ht="15.75" customHeight="1">
      <c r="A69" s="33">
        <v>2.0</v>
      </c>
      <c r="B69" s="31" t="s">
        <v>7</v>
      </c>
      <c r="C69" s="6"/>
      <c r="D69" s="22"/>
      <c r="E69" s="22">
        <v>1.0</v>
      </c>
      <c r="F69" s="22"/>
      <c r="G69" s="22"/>
      <c r="H69" s="22"/>
      <c r="I69" s="22"/>
      <c r="J69" s="22"/>
      <c r="K69" s="22"/>
      <c r="L69" s="22"/>
      <c r="M69" s="22"/>
      <c r="N69" s="22"/>
      <c r="O69" s="6"/>
      <c r="P69" s="22">
        <f t="shared" si="6"/>
        <v>1</v>
      </c>
    </row>
    <row r="70" ht="15.75" customHeight="1">
      <c r="A70" s="33">
        <v>3.0</v>
      </c>
      <c r="B70" s="31" t="s">
        <v>19</v>
      </c>
      <c r="C70" s="6"/>
      <c r="D70" s="22"/>
      <c r="E70" s="22">
        <v>1.0</v>
      </c>
      <c r="F70" s="22">
        <v>1.0</v>
      </c>
      <c r="G70" s="22"/>
      <c r="H70" s="22"/>
      <c r="I70" s="22"/>
      <c r="J70" s="22"/>
      <c r="K70" s="22"/>
      <c r="L70" s="22"/>
      <c r="M70" s="22"/>
      <c r="N70" s="22"/>
      <c r="O70" s="6"/>
      <c r="P70" s="22">
        <f t="shared" si="6"/>
        <v>2</v>
      </c>
    </row>
    <row r="71" ht="15.75" customHeight="1">
      <c r="A71" s="33">
        <v>4.0</v>
      </c>
      <c r="B71" s="31" t="s">
        <v>20</v>
      </c>
      <c r="C71" s="6"/>
      <c r="D71" s="22">
        <v>1.0</v>
      </c>
      <c r="E71" s="22">
        <v>1.0</v>
      </c>
      <c r="F71" s="22"/>
      <c r="G71" s="22"/>
      <c r="H71" s="22"/>
      <c r="I71" s="22"/>
      <c r="J71" s="22"/>
      <c r="K71" s="22"/>
      <c r="L71" s="22"/>
      <c r="M71" s="22"/>
      <c r="N71" s="22"/>
      <c r="O71" s="6"/>
      <c r="P71" s="22">
        <f t="shared" si="6"/>
        <v>2</v>
      </c>
    </row>
    <row r="72" ht="15.75" customHeight="1">
      <c r="A72" s="33">
        <v>5.0</v>
      </c>
      <c r="B72" s="31" t="s">
        <v>22</v>
      </c>
      <c r="C72" s="6"/>
      <c r="D72" s="22"/>
      <c r="E72" s="22">
        <v>1.0</v>
      </c>
      <c r="F72" s="22"/>
      <c r="G72" s="22"/>
      <c r="H72" s="22"/>
      <c r="I72" s="22"/>
      <c r="J72" s="22"/>
      <c r="K72" s="22"/>
      <c r="L72" s="22"/>
      <c r="M72" s="22"/>
      <c r="N72" s="22"/>
      <c r="O72" s="6"/>
      <c r="P72" s="22">
        <f t="shared" si="6"/>
        <v>1</v>
      </c>
    </row>
    <row r="73" ht="15.75" customHeight="1">
      <c r="A73" s="33">
        <v>6.0</v>
      </c>
      <c r="B73" s="31" t="s">
        <v>23</v>
      </c>
      <c r="C73" s="6"/>
      <c r="D73" s="22"/>
      <c r="E73" s="22">
        <v>1.0</v>
      </c>
      <c r="F73" s="22"/>
      <c r="G73" s="22"/>
      <c r="H73" s="22"/>
      <c r="I73" s="22"/>
      <c r="J73" s="22"/>
      <c r="K73" s="22"/>
      <c r="L73" s="22"/>
      <c r="M73" s="22"/>
      <c r="N73" s="22"/>
      <c r="O73" s="6"/>
      <c r="P73" s="22">
        <f t="shared" si="6"/>
        <v>1</v>
      </c>
    </row>
    <row r="74" ht="15.75" customHeight="1">
      <c r="A74" s="33">
        <v>7.0</v>
      </c>
      <c r="B74" s="31" t="s">
        <v>24</v>
      </c>
      <c r="C74" s="6"/>
      <c r="D74" s="22"/>
      <c r="E74" s="22">
        <v>1.0</v>
      </c>
      <c r="F74" s="22">
        <v>1.0</v>
      </c>
      <c r="G74" s="22"/>
      <c r="H74" s="22"/>
      <c r="I74" s="22"/>
      <c r="J74" s="22"/>
      <c r="K74" s="22"/>
      <c r="L74" s="22"/>
      <c r="M74" s="22"/>
      <c r="N74" s="22"/>
      <c r="O74" s="6"/>
      <c r="P74" s="22">
        <f t="shared" si="6"/>
        <v>2</v>
      </c>
    </row>
    <row r="75" ht="15.75" customHeight="1">
      <c r="A75" s="33">
        <v>8.0</v>
      </c>
      <c r="B75" s="31" t="s">
        <v>28</v>
      </c>
      <c r="C75" s="6"/>
      <c r="D75" s="22">
        <v>1.0</v>
      </c>
      <c r="E75" s="22">
        <v>1.0</v>
      </c>
      <c r="F75" s="22">
        <v>1.0</v>
      </c>
      <c r="G75" s="22"/>
      <c r="H75" s="22"/>
      <c r="I75" s="22"/>
      <c r="J75" s="22"/>
      <c r="K75" s="22"/>
      <c r="L75" s="22"/>
      <c r="M75" s="22"/>
      <c r="N75" s="22"/>
      <c r="O75" s="6"/>
      <c r="P75" s="22">
        <f t="shared" si="6"/>
        <v>3</v>
      </c>
    </row>
    <row r="76" ht="15.75" customHeight="1">
      <c r="A76" s="33">
        <v>9.0</v>
      </c>
      <c r="B76" s="31" t="s">
        <v>10</v>
      </c>
      <c r="C76" s="6"/>
      <c r="D76" s="22">
        <v>1.0</v>
      </c>
      <c r="E76" s="22">
        <v>1.0</v>
      </c>
      <c r="F76" s="22"/>
      <c r="G76" s="22"/>
      <c r="H76" s="22"/>
      <c r="I76" s="22"/>
      <c r="J76" s="22"/>
      <c r="K76" s="22"/>
      <c r="L76" s="22"/>
      <c r="M76" s="22"/>
      <c r="N76" s="22"/>
      <c r="O76" s="6"/>
      <c r="P76" s="22">
        <f t="shared" si="6"/>
        <v>2</v>
      </c>
    </row>
    <row r="77" ht="15.75" customHeight="1">
      <c r="A77" s="33">
        <v>10.0</v>
      </c>
      <c r="B77" s="32" t="s">
        <v>12</v>
      </c>
      <c r="C77" s="6"/>
      <c r="D77" s="22"/>
      <c r="E77" s="22">
        <v>1.0</v>
      </c>
      <c r="F77" s="22">
        <v>1.0</v>
      </c>
      <c r="G77" s="22"/>
      <c r="H77" s="22"/>
      <c r="I77" s="22"/>
      <c r="J77" s="22"/>
      <c r="K77" s="22"/>
      <c r="L77" s="22"/>
      <c r="M77" s="22"/>
      <c r="N77" s="22"/>
      <c r="O77" s="6"/>
      <c r="P77" s="22">
        <f t="shared" si="6"/>
        <v>2</v>
      </c>
    </row>
    <row r="78" ht="15.75" customHeight="1">
      <c r="A78" s="33">
        <v>11.0</v>
      </c>
      <c r="B78" s="31" t="s">
        <v>13</v>
      </c>
      <c r="C78" s="6"/>
      <c r="D78" s="22">
        <v>1.0</v>
      </c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6"/>
      <c r="P78" s="22">
        <f t="shared" si="6"/>
        <v>1</v>
      </c>
    </row>
    <row r="79" ht="15.75" customHeight="1">
      <c r="A79" s="33">
        <v>12.0</v>
      </c>
      <c r="B79" s="31" t="s">
        <v>44</v>
      </c>
      <c r="C79" s="26"/>
      <c r="D79" s="22">
        <v>1.0</v>
      </c>
      <c r="E79" s="22">
        <v>1.0</v>
      </c>
      <c r="F79" s="22"/>
      <c r="G79" s="22"/>
      <c r="H79" s="22"/>
      <c r="I79" s="22"/>
      <c r="J79" s="22"/>
      <c r="K79" s="22"/>
      <c r="L79" s="22"/>
      <c r="M79" s="22"/>
      <c r="N79" s="22"/>
      <c r="O79" s="6"/>
      <c r="P79" s="22">
        <f t="shared" si="6"/>
        <v>2</v>
      </c>
    </row>
    <row r="80" ht="15.75" customHeight="1">
      <c r="A80" s="33">
        <v>13.0</v>
      </c>
      <c r="B80" s="31" t="s">
        <v>45</v>
      </c>
      <c r="C80" s="6"/>
      <c r="D80" s="22">
        <v>1.0</v>
      </c>
      <c r="E80" s="22">
        <v>1.0</v>
      </c>
      <c r="F80" s="22"/>
      <c r="G80" s="22"/>
      <c r="H80" s="22"/>
      <c r="I80" s="22"/>
      <c r="J80" s="22"/>
      <c r="K80" s="22"/>
      <c r="L80" s="22"/>
      <c r="M80" s="22"/>
      <c r="N80" s="22"/>
      <c r="O80" s="6"/>
      <c r="P80" s="22">
        <f t="shared" si="6"/>
        <v>2</v>
      </c>
    </row>
    <row r="81" ht="15.75" customHeight="1">
      <c r="A81" s="33">
        <v>14.0</v>
      </c>
      <c r="B81" s="31" t="s">
        <v>30</v>
      </c>
      <c r="C81" s="6"/>
      <c r="D81" s="22">
        <v>1.0</v>
      </c>
      <c r="E81" s="22">
        <v>1.0</v>
      </c>
      <c r="F81" s="22">
        <v>1.0</v>
      </c>
      <c r="G81" s="22"/>
      <c r="H81" s="22"/>
      <c r="I81" s="22"/>
      <c r="J81" s="22"/>
      <c r="K81" s="22"/>
      <c r="L81" s="22"/>
      <c r="M81" s="22"/>
      <c r="N81" s="22"/>
      <c r="O81" s="6"/>
      <c r="P81" s="22">
        <f t="shared" si="6"/>
        <v>3</v>
      </c>
    </row>
    <row r="82" ht="15.75" customHeight="1">
      <c r="A82" s="33">
        <v>15.0</v>
      </c>
      <c r="B82" s="32" t="s">
        <v>33</v>
      </c>
      <c r="C82" s="26"/>
      <c r="D82" s="22"/>
      <c r="E82" s="22">
        <v>1.0</v>
      </c>
      <c r="F82" s="22">
        <v>1.0</v>
      </c>
      <c r="G82" s="22"/>
      <c r="H82" s="22"/>
      <c r="I82" s="22"/>
      <c r="J82" s="22"/>
      <c r="K82" s="22"/>
      <c r="L82" s="22"/>
      <c r="M82" s="22"/>
      <c r="N82" s="22"/>
      <c r="O82" s="6"/>
      <c r="P82" s="22">
        <f t="shared" si="6"/>
        <v>2</v>
      </c>
    </row>
    <row r="83" ht="15.75" customHeight="1">
      <c r="A83" s="28"/>
      <c r="B83" s="30"/>
      <c r="C83" s="26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6"/>
      <c r="P83" s="22">
        <f t="shared" si="6"/>
        <v>0</v>
      </c>
    </row>
    <row r="84" ht="15.75" customHeight="1">
      <c r="A84" s="28"/>
      <c r="B84" s="30"/>
      <c r="C84" s="26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6"/>
      <c r="P84" s="22">
        <f t="shared" si="6"/>
        <v>0</v>
      </c>
    </row>
    <row r="85" ht="15.75" customHeight="1">
      <c r="A85" s="34"/>
      <c r="B85" s="29"/>
      <c r="C85" s="6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6"/>
      <c r="P85" s="22">
        <f t="shared" si="6"/>
        <v>0</v>
      </c>
    </row>
    <row r="86" ht="15.75" customHeight="1">
      <c r="A86" s="28"/>
      <c r="B86" s="30"/>
      <c r="C86" s="26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6"/>
      <c r="P86" s="22">
        <f t="shared" si="6"/>
        <v>0</v>
      </c>
    </row>
    <row r="87" ht="15.75" customHeight="1">
      <c r="A87" s="34"/>
      <c r="B87" s="30"/>
      <c r="C87" s="26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6"/>
      <c r="P87" s="22">
        <f t="shared" si="6"/>
        <v>0</v>
      </c>
    </row>
    <row r="88" ht="15.75" customHeight="1">
      <c r="A88" s="28"/>
      <c r="B88" s="30"/>
      <c r="C88" s="26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6"/>
      <c r="P88" s="22">
        <f t="shared" si="6"/>
        <v>0</v>
      </c>
    </row>
    <row r="89" ht="15.75" customHeight="1"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P89" s="35"/>
    </row>
    <row r="90" ht="15.75" customHeight="1"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P90" s="35"/>
    </row>
    <row r="91" ht="15.75" customHeight="1"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P91" s="35"/>
    </row>
    <row r="92" ht="15.75" customHeight="1"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P92" s="35"/>
    </row>
    <row r="93" ht="15.75" customHeight="1"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P93" s="35"/>
    </row>
    <row r="94" ht="15.75" customHeight="1"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P94" s="35"/>
    </row>
    <row r="95" ht="15.75" customHeight="1"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P95" s="35"/>
    </row>
    <row r="96" ht="15.75" customHeight="1"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P96" s="35"/>
    </row>
    <row r="97" ht="15.75" customHeight="1"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P97" s="35"/>
    </row>
    <row r="98" ht="15.75" customHeight="1"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P98" s="35"/>
    </row>
    <row r="99" ht="15.75" customHeight="1"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P99" s="35"/>
    </row>
    <row r="100" ht="15.75" customHeight="1"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P100" s="35"/>
    </row>
    <row r="101" ht="15.75" customHeight="1"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P101" s="35"/>
    </row>
    <row r="102" ht="15.75" customHeight="1"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P102" s="35"/>
    </row>
    <row r="103" ht="15.75" customHeight="1"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P103" s="35"/>
    </row>
    <row r="104" ht="15.75" customHeight="1"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P104" s="35"/>
    </row>
    <row r="105" ht="15.75" customHeight="1"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P105" s="35"/>
    </row>
    <row r="106" ht="15.75" customHeight="1"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P106" s="35"/>
    </row>
    <row r="107" ht="15.75" customHeight="1"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P107" s="35"/>
    </row>
    <row r="108" ht="15.75" customHeight="1"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P108" s="35"/>
    </row>
    <row r="109" ht="15.75" customHeight="1"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P109" s="35"/>
    </row>
    <row r="110" ht="15.75" customHeight="1"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P110" s="35"/>
    </row>
    <row r="111" ht="15.75" customHeight="1"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P111" s="35"/>
    </row>
    <row r="112" ht="15.75" customHeight="1"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P112" s="35"/>
    </row>
    <row r="113" ht="15.75" customHeight="1"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P113" s="35"/>
    </row>
    <row r="114" ht="15.75" customHeight="1"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P114" s="35"/>
    </row>
    <row r="115" ht="15.75" customHeight="1"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P115" s="35"/>
    </row>
    <row r="116" ht="15.75" customHeight="1"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P116" s="35"/>
    </row>
    <row r="117" ht="15.75" customHeight="1"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P117" s="35"/>
    </row>
    <row r="118" ht="15.75" customHeight="1"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P118" s="35"/>
    </row>
    <row r="119" ht="15.75" customHeight="1"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P119" s="35"/>
    </row>
    <row r="120" ht="15.75" customHeight="1"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P120" s="35"/>
    </row>
    <row r="121" ht="15.75" customHeight="1"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P121" s="35"/>
    </row>
    <row r="122" ht="15.75" customHeight="1"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P122" s="35"/>
    </row>
    <row r="123" ht="15.75" customHeight="1"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P123" s="35"/>
    </row>
    <row r="124" ht="15.75" customHeight="1"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P124" s="35"/>
    </row>
    <row r="125" ht="15.75" customHeight="1"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P125" s="35"/>
    </row>
    <row r="126" ht="15.75" customHeight="1"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P126" s="35"/>
    </row>
    <row r="127" ht="15.75" customHeight="1"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P127" s="35"/>
    </row>
    <row r="128" ht="15.75" customHeight="1"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P128" s="35"/>
    </row>
    <row r="129" ht="15.75" customHeight="1"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P129" s="35"/>
    </row>
    <row r="130" ht="15.75" customHeight="1"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P130" s="35"/>
    </row>
    <row r="131" ht="15.75" customHeight="1"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P131" s="35"/>
    </row>
    <row r="132" ht="15.75" customHeight="1"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P132" s="35"/>
    </row>
    <row r="133" ht="15.75" customHeight="1"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P133" s="35"/>
    </row>
    <row r="134" ht="15.75" customHeight="1"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P134" s="35"/>
    </row>
    <row r="135" ht="15.75" customHeight="1"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P135" s="35"/>
    </row>
    <row r="136" ht="15.75" customHeight="1"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P136" s="35"/>
    </row>
    <row r="137" ht="15.75" customHeight="1"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P137" s="35"/>
    </row>
    <row r="138" ht="15.75" customHeight="1"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P138" s="35"/>
    </row>
    <row r="139" ht="15.75" customHeight="1"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P139" s="35"/>
    </row>
    <row r="140" ht="15.75" customHeight="1"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P140" s="35"/>
    </row>
    <row r="141" ht="15.75" customHeight="1"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P141" s="35"/>
    </row>
    <row r="142" ht="15.75" customHeight="1"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P142" s="35"/>
    </row>
    <row r="143" ht="15.75" customHeight="1"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P143" s="35"/>
    </row>
    <row r="144" ht="15.75" customHeight="1"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P144" s="35"/>
    </row>
    <row r="145" ht="15.75" customHeight="1"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P145" s="35"/>
    </row>
    <row r="146" ht="15.75" customHeight="1"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P146" s="35"/>
    </row>
    <row r="147" ht="15.75" customHeight="1"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P147" s="35"/>
    </row>
    <row r="148" ht="15.75" customHeight="1"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P148" s="35"/>
    </row>
    <row r="149" ht="15.75" customHeight="1"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P149" s="35"/>
    </row>
    <row r="150" ht="15.75" customHeight="1"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P150" s="35"/>
    </row>
    <row r="151" ht="15.75" customHeight="1"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P151" s="35"/>
    </row>
    <row r="152" ht="15.75" customHeight="1"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P152" s="35"/>
    </row>
    <row r="153" ht="15.75" customHeight="1"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P153" s="35"/>
    </row>
    <row r="154" ht="15.75" customHeight="1"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P154" s="35"/>
    </row>
    <row r="155" ht="15.75" customHeight="1"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P155" s="35"/>
    </row>
    <row r="156" ht="15.75" customHeight="1"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P156" s="35"/>
    </row>
    <row r="157" ht="15.75" customHeight="1"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P157" s="35"/>
    </row>
    <row r="158" ht="15.75" customHeight="1"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P158" s="35"/>
    </row>
    <row r="159" ht="15.75" customHeight="1"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P159" s="35"/>
    </row>
    <row r="160" ht="15.75" customHeight="1"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P160" s="35"/>
    </row>
    <row r="161" ht="15.75" customHeight="1"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P161" s="35"/>
    </row>
    <row r="162" ht="15.75" customHeight="1"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P162" s="35"/>
    </row>
    <row r="163" ht="15.75" customHeight="1"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P163" s="35"/>
    </row>
    <row r="164" ht="15.75" customHeight="1"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P164" s="35"/>
    </row>
    <row r="165" ht="15.75" customHeight="1"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P165" s="35"/>
    </row>
    <row r="166" ht="15.75" customHeight="1"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P166" s="35"/>
    </row>
    <row r="167" ht="15.75" customHeight="1"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P167" s="35"/>
    </row>
    <row r="168" ht="15.75" customHeight="1"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P168" s="35"/>
    </row>
    <row r="169" ht="15.75" customHeight="1"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P169" s="35"/>
    </row>
    <row r="170" ht="15.75" customHeight="1"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P170" s="35"/>
    </row>
    <row r="171" ht="15.75" customHeight="1"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P171" s="35"/>
    </row>
    <row r="172" ht="15.75" customHeight="1"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P172" s="35"/>
    </row>
    <row r="173" ht="15.75" customHeight="1"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P173" s="35"/>
    </row>
    <row r="174" ht="15.75" customHeight="1"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P174" s="35"/>
    </row>
    <row r="175" ht="15.75" customHeight="1"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P175" s="35"/>
    </row>
    <row r="176" ht="15.75" customHeight="1"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P176" s="35"/>
    </row>
    <row r="177" ht="15.75" customHeight="1"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P177" s="35"/>
    </row>
    <row r="178" ht="15.75" customHeight="1"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P178" s="35"/>
    </row>
    <row r="179" ht="15.75" customHeight="1"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P179" s="35"/>
    </row>
    <row r="180" ht="15.75" customHeight="1"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P180" s="35"/>
    </row>
    <row r="181" ht="15.75" customHeight="1"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P181" s="35"/>
    </row>
    <row r="182" ht="15.75" customHeight="1"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P182" s="35"/>
    </row>
    <row r="183" ht="15.75" customHeight="1"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P183" s="35"/>
    </row>
    <row r="184" ht="15.75" customHeight="1"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P184" s="35"/>
    </row>
    <row r="185" ht="15.75" customHeight="1"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P185" s="35"/>
    </row>
    <row r="186" ht="15.75" customHeight="1"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P186" s="35"/>
    </row>
    <row r="187" ht="15.75" customHeight="1"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P187" s="35"/>
    </row>
    <row r="188" ht="15.75" customHeight="1"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P188" s="35"/>
    </row>
    <row r="189" ht="15.75" customHeight="1"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P189" s="35"/>
    </row>
    <row r="190" ht="15.75" customHeight="1"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P190" s="35"/>
    </row>
    <row r="191" ht="15.75" customHeight="1"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P191" s="35"/>
    </row>
    <row r="192" ht="15.75" customHeight="1"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P192" s="35"/>
    </row>
    <row r="193" ht="15.75" customHeight="1"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P193" s="35"/>
    </row>
    <row r="194" ht="15.75" customHeight="1"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P194" s="35"/>
    </row>
    <row r="195" ht="15.75" customHeight="1"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P195" s="35"/>
    </row>
    <row r="196" ht="15.75" customHeight="1"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P196" s="35"/>
    </row>
    <row r="197" ht="15.75" customHeight="1"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P197" s="35"/>
    </row>
    <row r="198" ht="15.75" customHeight="1"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P198" s="35"/>
    </row>
    <row r="199" ht="15.75" customHeight="1"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P199" s="35"/>
    </row>
    <row r="200" ht="15.75" customHeight="1"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P200" s="35"/>
    </row>
    <row r="201" ht="15.75" customHeight="1"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P201" s="35"/>
    </row>
    <row r="202" ht="15.75" customHeight="1"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P202" s="35"/>
    </row>
    <row r="203" ht="15.75" customHeight="1"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P203" s="35"/>
    </row>
    <row r="204" ht="15.75" customHeight="1"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P204" s="35"/>
    </row>
    <row r="205" ht="15.75" customHeight="1"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P205" s="35"/>
    </row>
    <row r="206" ht="15.75" customHeight="1"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P206" s="35"/>
    </row>
    <row r="207" ht="15.75" customHeight="1"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P207" s="35"/>
    </row>
    <row r="208" ht="15.75" customHeight="1"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P208" s="35"/>
    </row>
    <row r="209" ht="15.75" customHeight="1"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P209" s="35"/>
    </row>
    <row r="210" ht="15.75" customHeight="1"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P210" s="35"/>
    </row>
    <row r="211" ht="15.75" customHeight="1"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P211" s="35"/>
    </row>
    <row r="212" ht="15.75" customHeight="1"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P212" s="35"/>
    </row>
    <row r="213" ht="15.75" customHeight="1"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P213" s="35"/>
    </row>
    <row r="214" ht="15.75" customHeight="1"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P214" s="35"/>
    </row>
    <row r="215" ht="15.75" customHeight="1"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P215" s="35"/>
    </row>
    <row r="216" ht="15.75" customHeight="1"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P216" s="35"/>
    </row>
    <row r="217" ht="15.75" customHeight="1"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P217" s="35"/>
    </row>
    <row r="218" ht="15.75" customHeight="1"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P218" s="35"/>
    </row>
    <row r="219" ht="15.75" customHeight="1"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P219" s="35"/>
    </row>
    <row r="220" ht="15.75" customHeight="1"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P220" s="35"/>
    </row>
    <row r="221" ht="15.75" customHeight="1"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P221" s="35"/>
    </row>
    <row r="222" ht="15.75" customHeight="1"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P222" s="35"/>
    </row>
    <row r="223" ht="15.75" customHeight="1"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P223" s="35"/>
    </row>
    <row r="224" ht="15.75" customHeight="1"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P224" s="35"/>
    </row>
    <row r="225" ht="15.75" customHeight="1"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P225" s="35"/>
    </row>
    <row r="226" ht="15.75" customHeight="1"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P226" s="35"/>
    </row>
    <row r="227" ht="15.75" customHeight="1"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P227" s="35"/>
    </row>
    <row r="228" ht="15.75" customHeight="1"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P228" s="35"/>
    </row>
    <row r="229" ht="15.75" customHeight="1"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P229" s="35"/>
    </row>
    <row r="230" ht="15.75" customHeight="1"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P230" s="35"/>
    </row>
    <row r="231" ht="15.75" customHeight="1"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P231" s="35"/>
    </row>
    <row r="232" ht="15.75" customHeight="1"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P232" s="35"/>
    </row>
    <row r="233" ht="15.75" customHeight="1"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P233" s="35"/>
    </row>
    <row r="234" ht="15.75" customHeight="1"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P234" s="35"/>
    </row>
    <row r="235" ht="15.75" customHeight="1"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P235" s="35"/>
    </row>
    <row r="236" ht="15.75" customHeight="1"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P236" s="35"/>
    </row>
    <row r="237" ht="15.75" customHeight="1"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P237" s="35"/>
    </row>
    <row r="238" ht="15.75" customHeight="1"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P238" s="35"/>
    </row>
    <row r="239" ht="15.75" customHeight="1"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P239" s="35"/>
    </row>
    <row r="240" ht="15.75" customHeight="1"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P240" s="35"/>
    </row>
    <row r="241" ht="15.75" customHeight="1"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P241" s="35"/>
    </row>
    <row r="242" ht="15.75" customHeight="1"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P242" s="35"/>
    </row>
    <row r="243" ht="15.75" customHeight="1"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P243" s="35"/>
    </row>
    <row r="244" ht="15.75" customHeight="1"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P244" s="35"/>
    </row>
    <row r="245" ht="15.75" customHeight="1"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P245" s="35"/>
    </row>
    <row r="246" ht="15.75" customHeight="1"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P246" s="35"/>
    </row>
    <row r="247" ht="15.75" customHeight="1"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P247" s="35"/>
    </row>
    <row r="248" ht="15.75" customHeight="1"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P248" s="35"/>
    </row>
    <row r="249" ht="15.75" customHeight="1"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P249" s="35"/>
    </row>
    <row r="250" ht="15.75" customHeight="1"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P250" s="35"/>
    </row>
    <row r="251" ht="15.75" customHeight="1"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P251" s="35"/>
    </row>
    <row r="252" ht="15.75" customHeight="1"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P252" s="35"/>
    </row>
    <row r="253" ht="15.75" customHeight="1"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P253" s="35"/>
    </row>
    <row r="254" ht="15.75" customHeight="1"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P254" s="35"/>
    </row>
    <row r="255" ht="15.75" customHeight="1"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P255" s="35"/>
    </row>
    <row r="256" ht="15.75" customHeight="1"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P256" s="35"/>
    </row>
    <row r="257" ht="15.75" customHeight="1"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P257" s="35"/>
    </row>
    <row r="258" ht="15.75" customHeight="1"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P258" s="35"/>
    </row>
    <row r="259" ht="15.75" customHeight="1"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P259" s="35"/>
    </row>
    <row r="260" ht="15.75" customHeight="1"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P260" s="35"/>
    </row>
    <row r="261" ht="15.75" customHeight="1"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P261" s="35"/>
    </row>
    <row r="262" ht="15.75" customHeight="1"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P262" s="35"/>
    </row>
    <row r="263" ht="15.75" customHeight="1"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P263" s="35"/>
    </row>
    <row r="264" ht="15.75" customHeight="1"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P264" s="35"/>
    </row>
    <row r="265" ht="15.75" customHeight="1"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P265" s="35"/>
    </row>
    <row r="266" ht="15.75" customHeight="1"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P266" s="35"/>
    </row>
    <row r="267" ht="15.75" customHeight="1"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P267" s="35"/>
    </row>
    <row r="268" ht="15.75" customHeight="1"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P268" s="35"/>
    </row>
    <row r="269" ht="15.75" customHeight="1"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P269" s="35"/>
    </row>
    <row r="270" ht="15.75" customHeight="1"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P270" s="35"/>
    </row>
    <row r="271" ht="15.75" customHeight="1"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P271" s="35"/>
    </row>
    <row r="272" ht="15.75" customHeight="1"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P272" s="35"/>
    </row>
    <row r="273" ht="15.75" customHeight="1"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P273" s="35"/>
    </row>
    <row r="274" ht="15.75" customHeight="1"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P274" s="35"/>
    </row>
    <row r="275" ht="15.75" customHeight="1"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P275" s="35"/>
    </row>
    <row r="276" ht="15.75" customHeight="1"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P276" s="35"/>
    </row>
    <row r="277" ht="15.75" customHeight="1"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P277" s="35"/>
    </row>
    <row r="278" ht="15.75" customHeight="1"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P278" s="35"/>
    </row>
    <row r="279" ht="15.75" customHeight="1"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P279" s="35"/>
    </row>
    <row r="280" ht="15.75" customHeight="1"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P280" s="35"/>
    </row>
    <row r="281" ht="15.75" customHeight="1"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P281" s="35"/>
    </row>
    <row r="282" ht="15.75" customHeight="1"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P282" s="35"/>
    </row>
    <row r="283" ht="15.75" customHeight="1"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P283" s="35"/>
    </row>
    <row r="284" ht="15.75" customHeight="1"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P284" s="35"/>
    </row>
    <row r="285" ht="15.75" customHeight="1"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P285" s="35"/>
    </row>
    <row r="286" ht="15.75" customHeight="1"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P286" s="35"/>
    </row>
    <row r="287" ht="15.75" customHeight="1"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P287" s="35"/>
    </row>
    <row r="288" ht="15.75" customHeight="1"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P288" s="35"/>
    </row>
    <row r="289" ht="15.75" customHeight="1"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P289" s="35"/>
    </row>
    <row r="290" ht="15.75" customHeight="1"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P290" s="35"/>
    </row>
    <row r="291" ht="15.75" customHeight="1"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P291" s="35"/>
    </row>
    <row r="292" ht="15.75" customHeight="1"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P292" s="35"/>
    </row>
    <row r="293" ht="15.75" customHeight="1"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P293" s="35"/>
    </row>
    <row r="294" ht="15.75" customHeight="1"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P294" s="35"/>
    </row>
    <row r="295" ht="15.75" customHeight="1"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P295" s="35"/>
    </row>
    <row r="296" ht="15.75" customHeight="1"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P296" s="35"/>
    </row>
    <row r="297" ht="15.75" customHeight="1"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P297" s="35"/>
    </row>
    <row r="298" ht="15.75" customHeight="1"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P298" s="35"/>
    </row>
    <row r="299" ht="15.75" customHeight="1"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P299" s="35"/>
    </row>
    <row r="300" ht="15.75" customHeight="1"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P300" s="35"/>
    </row>
    <row r="301" ht="15.75" customHeight="1"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P301" s="35"/>
    </row>
    <row r="302" ht="15.75" customHeight="1"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P302" s="35"/>
    </row>
    <row r="303" ht="15.75" customHeight="1"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P303" s="35"/>
    </row>
    <row r="304" ht="15.75" customHeight="1"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P304" s="35"/>
    </row>
    <row r="305" ht="15.75" customHeight="1"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P305" s="35"/>
    </row>
    <row r="306" ht="15.75" customHeight="1"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P306" s="35"/>
    </row>
    <row r="307" ht="15.75" customHeight="1"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P307" s="35"/>
    </row>
    <row r="308" ht="15.75" customHeight="1"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P308" s="35"/>
    </row>
    <row r="309" ht="15.75" customHeight="1"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P309" s="35"/>
    </row>
    <row r="310" ht="15.75" customHeight="1"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P310" s="35"/>
    </row>
    <row r="311" ht="15.75" customHeight="1"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P311" s="35"/>
    </row>
    <row r="312" ht="15.75" customHeight="1"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P312" s="35"/>
    </row>
    <row r="313" ht="15.75" customHeight="1"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P313" s="35"/>
    </row>
    <row r="314" ht="15.75" customHeight="1"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P314" s="35"/>
    </row>
    <row r="315" ht="15.75" customHeight="1"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P315" s="35"/>
    </row>
    <row r="316" ht="15.75" customHeight="1"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P316" s="35"/>
    </row>
    <row r="317" ht="15.75" customHeight="1"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P317" s="35"/>
    </row>
    <row r="318" ht="15.75" customHeight="1"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P318" s="35"/>
    </row>
    <row r="319" ht="15.75" customHeight="1"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P319" s="35"/>
    </row>
    <row r="320" ht="15.75" customHeight="1"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P320" s="35"/>
    </row>
    <row r="321" ht="15.75" customHeight="1"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P321" s="35"/>
    </row>
    <row r="322" ht="15.75" customHeight="1"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P322" s="35"/>
    </row>
    <row r="323" ht="15.75" customHeight="1"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P323" s="35"/>
    </row>
    <row r="324" ht="15.75" customHeight="1"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P324" s="35"/>
    </row>
    <row r="325" ht="15.75" customHeight="1"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P325" s="35"/>
    </row>
    <row r="326" ht="15.75" customHeight="1"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P326" s="35"/>
    </row>
    <row r="327" ht="15.75" customHeight="1"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P327" s="35"/>
    </row>
    <row r="328" ht="15.75" customHeight="1"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P328" s="35"/>
    </row>
    <row r="329" ht="15.75" customHeight="1"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P329" s="35"/>
    </row>
    <row r="330" ht="15.75" customHeight="1"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P330" s="35"/>
    </row>
    <row r="331" ht="15.75" customHeight="1"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P331" s="35"/>
    </row>
    <row r="332" ht="15.75" customHeight="1"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P332" s="35"/>
    </row>
    <row r="333" ht="15.75" customHeight="1"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P333" s="35"/>
    </row>
    <row r="334" ht="15.75" customHeight="1"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P334" s="35"/>
    </row>
    <row r="335" ht="15.75" customHeight="1"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P335" s="35"/>
    </row>
    <row r="336" ht="15.75" customHeight="1"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P336" s="35"/>
    </row>
    <row r="337" ht="15.75" customHeight="1"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P337" s="35"/>
    </row>
    <row r="338" ht="15.75" customHeight="1"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P338" s="35"/>
    </row>
    <row r="339" ht="15.75" customHeight="1"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P339" s="35"/>
    </row>
    <row r="340" ht="15.75" customHeight="1"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P340" s="35"/>
    </row>
    <row r="341" ht="15.75" customHeight="1"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P341" s="35"/>
    </row>
    <row r="342" ht="15.75" customHeight="1"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P342" s="35"/>
    </row>
    <row r="343" ht="15.75" customHeight="1"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P343" s="35"/>
    </row>
    <row r="344" ht="15.75" customHeight="1"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P344" s="35"/>
    </row>
    <row r="345" ht="15.75" customHeight="1"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P345" s="35"/>
    </row>
    <row r="346" ht="15.75" customHeight="1"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P346" s="35"/>
    </row>
    <row r="347" ht="15.75" customHeight="1"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P347" s="35"/>
    </row>
    <row r="348" ht="15.75" customHeight="1"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P348" s="35"/>
    </row>
    <row r="349" ht="15.75" customHeight="1"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P349" s="35"/>
    </row>
    <row r="350" ht="15.75" customHeight="1"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P350" s="35"/>
    </row>
    <row r="351" ht="15.75" customHeight="1"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P351" s="35"/>
    </row>
    <row r="352" ht="15.75" customHeight="1"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P352" s="35"/>
    </row>
    <row r="353" ht="15.75" customHeight="1"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P353" s="35"/>
    </row>
    <row r="354" ht="15.75" customHeight="1"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P354" s="35"/>
    </row>
    <row r="355" ht="15.75" customHeight="1"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P355" s="35"/>
    </row>
    <row r="356" ht="15.75" customHeight="1"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P356" s="35"/>
    </row>
    <row r="357" ht="15.75" customHeight="1"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P357" s="35"/>
    </row>
    <row r="358" ht="15.75" customHeight="1"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P358" s="35"/>
    </row>
    <row r="359" ht="15.75" customHeight="1"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P359" s="35"/>
    </row>
    <row r="360" ht="15.75" customHeight="1"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P360" s="35"/>
    </row>
    <row r="361" ht="15.75" customHeight="1"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P361" s="35"/>
    </row>
    <row r="362" ht="15.75" customHeight="1"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P362" s="35"/>
    </row>
    <row r="363" ht="15.75" customHeight="1"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P363" s="35"/>
    </row>
    <row r="364" ht="15.75" customHeight="1"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P364" s="35"/>
    </row>
    <row r="365" ht="15.75" customHeight="1"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P365" s="35"/>
    </row>
    <row r="366" ht="15.75" customHeight="1"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P366" s="35"/>
    </row>
    <row r="367" ht="15.75" customHeight="1"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P367" s="35"/>
    </row>
    <row r="368" ht="15.75" customHeight="1"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P368" s="35"/>
    </row>
    <row r="369" ht="15.75" customHeight="1"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P369" s="35"/>
    </row>
    <row r="370" ht="15.75" customHeight="1"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P370" s="35"/>
    </row>
    <row r="371" ht="15.75" customHeight="1"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P371" s="35"/>
    </row>
    <row r="372" ht="15.75" customHeight="1"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P372" s="35"/>
    </row>
    <row r="373" ht="15.75" customHeight="1"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P373" s="35"/>
    </row>
    <row r="374" ht="15.75" customHeight="1"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P374" s="35"/>
    </row>
    <row r="375" ht="15.75" customHeight="1"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P375" s="35"/>
    </row>
    <row r="376" ht="15.75" customHeight="1"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P376" s="35"/>
    </row>
    <row r="377" ht="15.75" customHeight="1"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P377" s="35"/>
    </row>
    <row r="378" ht="15.75" customHeight="1"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P378" s="35"/>
    </row>
    <row r="379" ht="15.75" customHeight="1"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P379" s="35"/>
    </row>
    <row r="380" ht="15.75" customHeight="1"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P380" s="35"/>
    </row>
    <row r="381" ht="15.75" customHeight="1"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P381" s="35"/>
    </row>
    <row r="382" ht="15.75" customHeight="1"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P382" s="35"/>
    </row>
    <row r="383" ht="15.75" customHeight="1"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P383" s="35"/>
    </row>
    <row r="384" ht="15.75" customHeight="1"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P384" s="35"/>
    </row>
    <row r="385" ht="15.75" customHeight="1"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P385" s="35"/>
    </row>
    <row r="386" ht="15.75" customHeight="1"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P386" s="35"/>
    </row>
    <row r="387" ht="15.75" customHeight="1"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P387" s="35"/>
    </row>
    <row r="388" ht="15.75" customHeight="1"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P388" s="35"/>
    </row>
    <row r="389" ht="15.75" customHeight="1"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P389" s="35"/>
    </row>
    <row r="390" ht="15.75" customHeight="1"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P390" s="35"/>
    </row>
    <row r="391" ht="15.75" customHeight="1"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P391" s="35"/>
    </row>
    <row r="392" ht="15.75" customHeight="1"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P392" s="35"/>
    </row>
    <row r="393" ht="15.75" customHeight="1"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P393" s="35"/>
    </row>
    <row r="394" ht="15.75" customHeight="1"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P394" s="35"/>
    </row>
    <row r="395" ht="15.75" customHeight="1"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P395" s="35"/>
    </row>
    <row r="396" ht="15.75" customHeight="1"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P396" s="35"/>
    </row>
    <row r="397" ht="15.75" customHeight="1"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P397" s="35"/>
    </row>
    <row r="398" ht="15.75" customHeight="1"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P398" s="35"/>
    </row>
    <row r="399" ht="15.75" customHeight="1"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P399" s="35"/>
    </row>
    <row r="400" ht="15.75" customHeight="1"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P400" s="35"/>
    </row>
    <row r="401" ht="15.75" customHeight="1"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P401" s="35"/>
    </row>
    <row r="402" ht="15.75" customHeight="1"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P402" s="35"/>
    </row>
    <row r="403" ht="15.75" customHeight="1"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P403" s="35"/>
    </row>
    <row r="404" ht="15.75" customHeight="1"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P404" s="35"/>
    </row>
    <row r="405" ht="15.75" customHeight="1"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P405" s="35"/>
    </row>
    <row r="406" ht="15.75" customHeight="1"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P406" s="35"/>
    </row>
    <row r="407" ht="15.75" customHeight="1"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P407" s="35"/>
    </row>
    <row r="408" ht="15.75" customHeight="1"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P408" s="35"/>
    </row>
    <row r="409" ht="15.75" customHeight="1"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P409" s="35"/>
    </row>
    <row r="410" ht="15.75" customHeight="1"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P410" s="35"/>
    </row>
    <row r="411" ht="15.75" customHeight="1"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P411" s="35"/>
    </row>
    <row r="412" ht="15.75" customHeight="1"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P412" s="35"/>
    </row>
    <row r="413" ht="15.75" customHeight="1"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P413" s="35"/>
    </row>
    <row r="414" ht="15.75" customHeight="1"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P414" s="35"/>
    </row>
    <row r="415" ht="15.75" customHeight="1"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P415" s="35"/>
    </row>
    <row r="416" ht="15.75" customHeight="1"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P416" s="35"/>
    </row>
    <row r="417" ht="15.75" customHeight="1"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P417" s="35"/>
    </row>
    <row r="418" ht="15.75" customHeight="1"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P418" s="35"/>
    </row>
    <row r="419" ht="15.75" customHeight="1"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P419" s="35"/>
    </row>
    <row r="420" ht="15.75" customHeight="1"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P420" s="35"/>
    </row>
    <row r="421" ht="15.75" customHeight="1"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P421" s="35"/>
    </row>
    <row r="422" ht="15.75" customHeight="1"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P422" s="35"/>
    </row>
    <row r="423" ht="15.75" customHeight="1"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P423" s="35"/>
    </row>
    <row r="424" ht="15.75" customHeight="1"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P424" s="35"/>
    </row>
    <row r="425" ht="15.75" customHeight="1"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P425" s="35"/>
    </row>
    <row r="426" ht="15.75" customHeight="1"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P426" s="35"/>
    </row>
    <row r="427" ht="15.75" customHeight="1"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P427" s="35"/>
    </row>
    <row r="428" ht="15.75" customHeight="1"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P428" s="35"/>
    </row>
    <row r="429" ht="15.75" customHeight="1"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P429" s="35"/>
    </row>
    <row r="430" ht="15.75" customHeight="1"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P430" s="35"/>
    </row>
    <row r="431" ht="15.75" customHeight="1"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P431" s="35"/>
    </row>
    <row r="432" ht="15.75" customHeight="1"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P432" s="35"/>
    </row>
    <row r="433" ht="15.75" customHeight="1"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P433" s="35"/>
    </row>
    <row r="434" ht="15.75" customHeight="1"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P434" s="35"/>
    </row>
    <row r="435" ht="15.75" customHeight="1"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P435" s="35"/>
    </row>
    <row r="436" ht="15.75" customHeight="1"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P436" s="35"/>
    </row>
    <row r="437" ht="15.75" customHeight="1"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P437" s="35"/>
    </row>
    <row r="438" ht="15.75" customHeight="1"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P438" s="35"/>
    </row>
    <row r="439" ht="15.75" customHeight="1"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P439" s="35"/>
    </row>
    <row r="440" ht="15.75" customHeight="1"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P440" s="35"/>
    </row>
    <row r="441" ht="15.75" customHeight="1"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P441" s="35"/>
    </row>
    <row r="442" ht="15.75" customHeight="1"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P442" s="35"/>
    </row>
    <row r="443" ht="15.75" customHeight="1"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P443" s="35"/>
    </row>
    <row r="444" ht="15.75" customHeight="1"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P444" s="35"/>
    </row>
    <row r="445" ht="15.75" customHeight="1"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P445" s="35"/>
    </row>
    <row r="446" ht="15.75" customHeight="1"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P446" s="35"/>
    </row>
    <row r="447" ht="15.75" customHeight="1"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P447" s="35"/>
    </row>
    <row r="448" ht="15.75" customHeight="1"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P448" s="35"/>
    </row>
    <row r="449" ht="15.75" customHeight="1"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P449" s="35"/>
    </row>
    <row r="450" ht="15.75" customHeight="1"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P450" s="35"/>
    </row>
    <row r="451" ht="15.75" customHeight="1"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P451" s="35"/>
    </row>
    <row r="452" ht="15.75" customHeight="1"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P452" s="35"/>
    </row>
    <row r="453" ht="15.75" customHeight="1"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P453" s="35"/>
    </row>
    <row r="454" ht="15.75" customHeight="1"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P454" s="35"/>
    </row>
    <row r="455" ht="15.75" customHeight="1"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P455" s="35"/>
    </row>
    <row r="456" ht="15.75" customHeight="1"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P456" s="35"/>
    </row>
    <row r="457" ht="15.75" customHeight="1"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P457" s="35"/>
    </row>
    <row r="458" ht="15.75" customHeight="1"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P458" s="35"/>
    </row>
    <row r="459" ht="15.75" customHeight="1"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P459" s="35"/>
    </row>
    <row r="460" ht="15.75" customHeight="1"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P460" s="35"/>
    </row>
    <row r="461" ht="15.75" customHeight="1"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P461" s="35"/>
    </row>
    <row r="462" ht="15.75" customHeight="1"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P462" s="35"/>
    </row>
    <row r="463" ht="15.75" customHeight="1"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P463" s="35"/>
    </row>
    <row r="464" ht="15.75" customHeight="1"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P464" s="35"/>
    </row>
    <row r="465" ht="15.75" customHeight="1"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P465" s="35"/>
    </row>
    <row r="466" ht="15.75" customHeight="1"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P466" s="35"/>
    </row>
    <row r="467" ht="15.75" customHeight="1"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P467" s="35"/>
    </row>
    <row r="468" ht="15.75" customHeight="1"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P468" s="35"/>
    </row>
    <row r="469" ht="15.75" customHeight="1"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P469" s="35"/>
    </row>
    <row r="470" ht="15.75" customHeight="1"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P470" s="35"/>
    </row>
    <row r="471" ht="15.75" customHeight="1"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P471" s="35"/>
    </row>
    <row r="472" ht="15.75" customHeight="1"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P472" s="35"/>
    </row>
    <row r="473" ht="15.75" customHeight="1"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P473" s="35"/>
    </row>
    <row r="474" ht="15.75" customHeight="1"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P474" s="35"/>
    </row>
    <row r="475" ht="15.75" customHeight="1"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P475" s="35"/>
    </row>
    <row r="476" ht="15.75" customHeight="1"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P476" s="35"/>
    </row>
    <row r="477" ht="15.75" customHeight="1"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P477" s="35"/>
    </row>
    <row r="478" ht="15.75" customHeight="1"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P478" s="35"/>
    </row>
    <row r="479" ht="15.75" customHeight="1"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P479" s="35"/>
    </row>
    <row r="480" ht="15.75" customHeight="1"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P480" s="35"/>
    </row>
    <row r="481" ht="15.75" customHeight="1"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P481" s="35"/>
    </row>
    <row r="482" ht="15.75" customHeight="1"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P482" s="35"/>
    </row>
    <row r="483" ht="15.75" customHeight="1"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P483" s="35"/>
    </row>
    <row r="484" ht="15.75" customHeight="1"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P484" s="35"/>
    </row>
    <row r="485" ht="15.75" customHeight="1"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P485" s="35"/>
    </row>
    <row r="486" ht="15.75" customHeight="1"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P486" s="35"/>
    </row>
    <row r="487" ht="15.75" customHeight="1"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P487" s="35"/>
    </row>
    <row r="488" ht="15.75" customHeight="1"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P488" s="35"/>
    </row>
    <row r="489" ht="15.75" customHeight="1"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P489" s="35"/>
    </row>
    <row r="490" ht="15.75" customHeight="1"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P490" s="35"/>
    </row>
    <row r="491" ht="15.75" customHeight="1"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P491" s="35"/>
    </row>
    <row r="492" ht="15.75" customHeight="1"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P492" s="35"/>
    </row>
    <row r="493" ht="15.75" customHeight="1"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P493" s="35"/>
    </row>
    <row r="494" ht="15.75" customHeight="1"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P494" s="35"/>
    </row>
    <row r="495" ht="15.75" customHeight="1"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P495" s="35"/>
    </row>
    <row r="496" ht="15.75" customHeight="1"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P496" s="35"/>
    </row>
    <row r="497" ht="15.75" customHeight="1"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P497" s="35"/>
    </row>
    <row r="498" ht="15.75" customHeight="1"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P498" s="35"/>
    </row>
    <row r="499" ht="15.75" customHeight="1"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P499" s="35"/>
    </row>
    <row r="500" ht="15.75" customHeight="1"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P500" s="35"/>
    </row>
    <row r="501" ht="15.75" customHeight="1"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P501" s="35"/>
    </row>
    <row r="502" ht="15.75" customHeight="1"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P502" s="35"/>
    </row>
    <row r="503" ht="15.75" customHeight="1"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P503" s="35"/>
    </row>
    <row r="504" ht="15.75" customHeight="1"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P504" s="35"/>
    </row>
    <row r="505" ht="15.75" customHeight="1"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P505" s="35"/>
    </row>
    <row r="506" ht="15.75" customHeight="1"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P506" s="35"/>
    </row>
    <row r="507" ht="15.75" customHeight="1"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P507" s="35"/>
    </row>
    <row r="508" ht="15.75" customHeight="1"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P508" s="35"/>
    </row>
    <row r="509" ht="15.75" customHeight="1"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P509" s="35"/>
    </row>
    <row r="510" ht="15.75" customHeight="1"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P510" s="35"/>
    </row>
    <row r="511" ht="15.75" customHeight="1"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P511" s="35"/>
    </row>
    <row r="512" ht="15.75" customHeight="1"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P512" s="35"/>
    </row>
    <row r="513" ht="15.75" customHeight="1"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P513" s="35"/>
    </row>
    <row r="514" ht="15.75" customHeight="1"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P514" s="35"/>
    </row>
    <row r="515" ht="15.75" customHeight="1"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P515" s="35"/>
    </row>
    <row r="516" ht="15.75" customHeight="1"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P516" s="35"/>
    </row>
    <row r="517" ht="15.75" customHeight="1"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P517" s="35"/>
    </row>
    <row r="518" ht="15.75" customHeight="1"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P518" s="35"/>
    </row>
    <row r="519" ht="15.75" customHeight="1"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P519" s="35"/>
    </row>
    <row r="520" ht="15.75" customHeight="1"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P520" s="35"/>
    </row>
    <row r="521" ht="15.75" customHeight="1"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P521" s="35"/>
    </row>
    <row r="522" ht="15.75" customHeight="1"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P522" s="35"/>
    </row>
    <row r="523" ht="15.75" customHeight="1"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P523" s="35"/>
    </row>
    <row r="524" ht="15.75" customHeight="1"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P524" s="35"/>
    </row>
    <row r="525" ht="15.75" customHeight="1"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P525" s="35"/>
    </row>
    <row r="526" ht="15.75" customHeight="1"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P526" s="35"/>
    </row>
    <row r="527" ht="15.75" customHeight="1"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P527" s="35"/>
    </row>
    <row r="528" ht="15.75" customHeight="1"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P528" s="35"/>
    </row>
    <row r="529" ht="15.75" customHeight="1"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P529" s="35"/>
    </row>
    <row r="530" ht="15.75" customHeight="1"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P530" s="35"/>
    </row>
    <row r="531" ht="15.75" customHeight="1"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P531" s="35"/>
    </row>
    <row r="532" ht="15.75" customHeight="1"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P532" s="35"/>
    </row>
    <row r="533" ht="15.75" customHeight="1"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P533" s="35"/>
    </row>
    <row r="534" ht="15.75" customHeight="1"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P534" s="35"/>
    </row>
    <row r="535" ht="15.75" customHeight="1"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P535" s="35"/>
    </row>
    <row r="536" ht="15.75" customHeight="1"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P536" s="35"/>
    </row>
    <row r="537" ht="15.75" customHeight="1"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P537" s="35"/>
    </row>
    <row r="538" ht="15.75" customHeight="1"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P538" s="35"/>
    </row>
    <row r="539" ht="15.75" customHeight="1"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P539" s="35"/>
    </row>
    <row r="540" ht="15.75" customHeight="1"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P540" s="35"/>
    </row>
    <row r="541" ht="15.75" customHeight="1"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P541" s="35"/>
    </row>
    <row r="542" ht="15.75" customHeight="1"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P542" s="35"/>
    </row>
    <row r="543" ht="15.75" customHeight="1"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P543" s="35"/>
    </row>
    <row r="544" ht="15.75" customHeight="1"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P544" s="35"/>
    </row>
    <row r="545" ht="15.75" customHeight="1"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P545" s="35"/>
    </row>
    <row r="546" ht="15.75" customHeight="1"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P546" s="35"/>
    </row>
    <row r="547" ht="15.75" customHeight="1"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P547" s="35"/>
    </row>
    <row r="548" ht="15.75" customHeight="1"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P548" s="35"/>
    </row>
    <row r="549" ht="15.75" customHeight="1"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P549" s="35"/>
    </row>
    <row r="550" ht="15.75" customHeight="1"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P550" s="35"/>
    </row>
    <row r="551" ht="15.75" customHeight="1"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P551" s="35"/>
    </row>
    <row r="552" ht="15.75" customHeight="1"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P552" s="35"/>
    </row>
    <row r="553" ht="15.75" customHeight="1"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P553" s="35"/>
    </row>
    <row r="554" ht="15.75" customHeight="1"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P554" s="35"/>
    </row>
    <row r="555" ht="15.75" customHeight="1"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P555" s="35"/>
    </row>
    <row r="556" ht="15.75" customHeight="1"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P556" s="35"/>
    </row>
    <row r="557" ht="15.75" customHeight="1"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P557" s="35"/>
    </row>
    <row r="558" ht="15.75" customHeight="1"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P558" s="35"/>
    </row>
    <row r="559" ht="15.75" customHeight="1"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P559" s="35"/>
    </row>
    <row r="560" ht="15.75" customHeight="1"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P560" s="35"/>
    </row>
    <row r="561" ht="15.75" customHeight="1"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P561" s="35"/>
    </row>
    <row r="562" ht="15.75" customHeight="1"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P562" s="35"/>
    </row>
    <row r="563" ht="15.75" customHeight="1"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P563" s="35"/>
    </row>
    <row r="564" ht="15.75" customHeight="1"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P564" s="35"/>
    </row>
    <row r="565" ht="15.75" customHeight="1"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P565" s="35"/>
    </row>
    <row r="566" ht="15.75" customHeight="1"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P566" s="35"/>
    </row>
    <row r="567" ht="15.75" customHeight="1"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P567" s="35"/>
    </row>
    <row r="568" ht="15.75" customHeight="1"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P568" s="35"/>
    </row>
    <row r="569" ht="15.75" customHeight="1"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P569" s="35"/>
    </row>
    <row r="570" ht="15.75" customHeight="1"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P570" s="35"/>
    </row>
    <row r="571" ht="15.75" customHeight="1"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P571" s="35"/>
    </row>
    <row r="572" ht="15.75" customHeight="1"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P572" s="35"/>
    </row>
    <row r="573" ht="15.75" customHeight="1"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P573" s="35"/>
    </row>
    <row r="574" ht="15.75" customHeight="1"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P574" s="35"/>
    </row>
    <row r="575" ht="15.75" customHeight="1"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P575" s="35"/>
    </row>
    <row r="576" ht="15.75" customHeight="1"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P576" s="35"/>
    </row>
    <row r="577" ht="15.75" customHeight="1"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P577" s="35"/>
    </row>
    <row r="578" ht="15.75" customHeight="1"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P578" s="35"/>
    </row>
    <row r="579" ht="15.75" customHeight="1"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P579" s="35"/>
    </row>
    <row r="580" ht="15.75" customHeight="1"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P580" s="35"/>
    </row>
    <row r="581" ht="15.75" customHeight="1"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P581" s="35"/>
    </row>
    <row r="582" ht="15.75" customHeight="1"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P582" s="35"/>
    </row>
    <row r="583" ht="15.75" customHeight="1"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P583" s="35"/>
    </row>
    <row r="584" ht="15.75" customHeight="1"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P584" s="35"/>
    </row>
    <row r="585" ht="15.75" customHeight="1"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P585" s="35"/>
    </row>
    <row r="586" ht="15.75" customHeight="1"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P586" s="35"/>
    </row>
    <row r="587" ht="15.75" customHeight="1"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P587" s="35"/>
    </row>
    <row r="588" ht="15.75" customHeight="1"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P588" s="35"/>
    </row>
    <row r="589" ht="15.75" customHeight="1"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P589" s="35"/>
    </row>
    <row r="590" ht="15.75" customHeight="1"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P590" s="35"/>
    </row>
    <row r="591" ht="15.75" customHeight="1"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P591" s="35"/>
    </row>
    <row r="592" ht="15.75" customHeight="1"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P592" s="35"/>
    </row>
    <row r="593" ht="15.75" customHeight="1"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P593" s="35"/>
    </row>
    <row r="594" ht="15.75" customHeight="1"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P594" s="35"/>
    </row>
    <row r="595" ht="15.75" customHeight="1"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P595" s="35"/>
    </row>
    <row r="596" ht="15.75" customHeight="1"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P596" s="35"/>
    </row>
    <row r="597" ht="15.75" customHeight="1"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P597" s="35"/>
    </row>
    <row r="598" ht="15.75" customHeight="1"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P598" s="35"/>
    </row>
    <row r="599" ht="15.75" customHeight="1"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P599" s="35"/>
    </row>
    <row r="600" ht="15.75" customHeight="1"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P600" s="35"/>
    </row>
    <row r="601" ht="15.75" customHeight="1"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P601" s="35"/>
    </row>
    <row r="602" ht="15.75" customHeight="1"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P602" s="35"/>
    </row>
    <row r="603" ht="15.75" customHeight="1"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P603" s="35"/>
    </row>
    <row r="604" ht="15.75" customHeight="1"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P604" s="35"/>
    </row>
    <row r="605" ht="15.75" customHeight="1"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P605" s="35"/>
    </row>
    <row r="606" ht="15.75" customHeight="1"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P606" s="35"/>
    </row>
    <row r="607" ht="15.75" customHeight="1"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P607" s="35"/>
    </row>
    <row r="608" ht="15.75" customHeight="1"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P608" s="35"/>
    </row>
    <row r="609" ht="15.75" customHeight="1"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P609" s="35"/>
    </row>
    <row r="610" ht="15.75" customHeight="1"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P610" s="35"/>
    </row>
    <row r="611" ht="15.75" customHeight="1"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P611" s="35"/>
    </row>
    <row r="612" ht="15.75" customHeight="1"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P612" s="35"/>
    </row>
    <row r="613" ht="15.75" customHeight="1"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P613" s="35"/>
    </row>
    <row r="614" ht="15.75" customHeight="1"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P614" s="35"/>
    </row>
    <row r="615" ht="15.75" customHeight="1"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P615" s="35"/>
    </row>
    <row r="616" ht="15.75" customHeight="1"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P616" s="35"/>
    </row>
    <row r="617" ht="15.75" customHeight="1"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P617" s="35"/>
    </row>
    <row r="618" ht="15.75" customHeight="1"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P618" s="35"/>
    </row>
    <row r="619" ht="15.75" customHeight="1"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P619" s="35"/>
    </row>
    <row r="620" ht="15.75" customHeight="1"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P620" s="35"/>
    </row>
    <row r="621" ht="15.75" customHeight="1"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P621" s="35"/>
    </row>
    <row r="622" ht="15.75" customHeight="1"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P622" s="35"/>
    </row>
    <row r="623" ht="15.75" customHeight="1"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P623" s="35"/>
    </row>
    <row r="624" ht="15.75" customHeight="1"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P624" s="35"/>
    </row>
    <row r="625" ht="15.75" customHeight="1"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P625" s="35"/>
    </row>
    <row r="626" ht="15.75" customHeight="1"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P626" s="35"/>
    </row>
    <row r="627" ht="15.75" customHeight="1"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P627" s="35"/>
    </row>
    <row r="628" ht="15.75" customHeight="1"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P628" s="35"/>
    </row>
    <row r="629" ht="15.75" customHeight="1"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P629" s="35"/>
    </row>
    <row r="630" ht="15.75" customHeight="1"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P630" s="35"/>
    </row>
    <row r="631" ht="15.75" customHeight="1"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P631" s="35"/>
    </row>
    <row r="632" ht="15.75" customHeight="1"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P632" s="35"/>
    </row>
    <row r="633" ht="15.75" customHeight="1"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P633" s="35"/>
    </row>
    <row r="634" ht="15.75" customHeight="1"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P634" s="35"/>
    </row>
    <row r="635" ht="15.75" customHeight="1"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P635" s="35"/>
    </row>
    <row r="636" ht="15.75" customHeight="1"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P636" s="35"/>
    </row>
    <row r="637" ht="15.75" customHeight="1"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P637" s="35"/>
    </row>
    <row r="638" ht="15.75" customHeight="1"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P638" s="35"/>
    </row>
    <row r="639" ht="15.75" customHeight="1"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P639" s="35"/>
    </row>
    <row r="640" ht="15.75" customHeight="1"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P640" s="35"/>
    </row>
    <row r="641" ht="15.75" customHeight="1"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P641" s="35"/>
    </row>
    <row r="642" ht="15.75" customHeight="1"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P642" s="35"/>
    </row>
    <row r="643" ht="15.75" customHeight="1"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P643" s="35"/>
    </row>
    <row r="644" ht="15.75" customHeight="1"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P644" s="35"/>
    </row>
    <row r="645" ht="15.75" customHeight="1"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P645" s="35"/>
    </row>
    <row r="646" ht="15.75" customHeight="1"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P646" s="35"/>
    </row>
    <row r="647" ht="15.75" customHeight="1"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P647" s="35"/>
    </row>
    <row r="648" ht="15.75" customHeight="1"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P648" s="35"/>
    </row>
    <row r="649" ht="15.75" customHeight="1"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P649" s="35"/>
    </row>
    <row r="650" ht="15.75" customHeight="1"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P650" s="35"/>
    </row>
    <row r="651" ht="15.75" customHeight="1"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P651" s="35"/>
    </row>
    <row r="652" ht="15.75" customHeight="1"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P652" s="35"/>
    </row>
    <row r="653" ht="15.75" customHeight="1"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P653" s="35"/>
    </row>
    <row r="654" ht="15.75" customHeight="1"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P654" s="35"/>
    </row>
    <row r="655" ht="15.75" customHeight="1"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P655" s="35"/>
    </row>
    <row r="656" ht="15.75" customHeight="1"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P656" s="35"/>
    </row>
    <row r="657" ht="15.75" customHeight="1"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P657" s="35"/>
    </row>
    <row r="658" ht="15.75" customHeight="1"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P658" s="35"/>
    </row>
    <row r="659" ht="15.75" customHeight="1"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P659" s="35"/>
    </row>
    <row r="660" ht="15.75" customHeight="1"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P660" s="35"/>
    </row>
    <row r="661" ht="15.75" customHeight="1"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P661" s="35"/>
    </row>
    <row r="662" ht="15.75" customHeight="1"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P662" s="35"/>
    </row>
    <row r="663" ht="15.75" customHeight="1"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P663" s="35"/>
    </row>
    <row r="664" ht="15.75" customHeight="1"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P664" s="35"/>
    </row>
    <row r="665" ht="15.75" customHeight="1"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P665" s="35"/>
    </row>
    <row r="666" ht="15.75" customHeight="1"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P666" s="35"/>
    </row>
    <row r="667" ht="15.75" customHeight="1"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P667" s="35"/>
    </row>
    <row r="668" ht="15.75" customHeight="1"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P668" s="35"/>
    </row>
    <row r="669" ht="15.75" customHeight="1"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P669" s="35"/>
    </row>
    <row r="670" ht="15.75" customHeight="1"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P670" s="35"/>
    </row>
    <row r="671" ht="15.75" customHeight="1"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P671" s="35"/>
    </row>
    <row r="672" ht="15.75" customHeight="1"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P672" s="35"/>
    </row>
    <row r="673" ht="15.75" customHeight="1"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P673" s="35"/>
    </row>
    <row r="674" ht="15.75" customHeight="1"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P674" s="35"/>
    </row>
    <row r="675" ht="15.75" customHeight="1"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P675" s="35"/>
    </row>
    <row r="676" ht="15.75" customHeight="1"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P676" s="35"/>
    </row>
    <row r="677" ht="15.75" customHeight="1"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P677" s="35"/>
    </row>
    <row r="678" ht="15.75" customHeight="1"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P678" s="35"/>
    </row>
    <row r="679" ht="15.75" customHeight="1"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P679" s="35"/>
    </row>
    <row r="680" ht="15.75" customHeight="1"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P680" s="35"/>
    </row>
    <row r="681" ht="15.75" customHeight="1"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P681" s="35"/>
    </row>
    <row r="682" ht="15.75" customHeight="1"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P682" s="35"/>
    </row>
    <row r="683" ht="15.75" customHeight="1"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P683" s="35"/>
    </row>
    <row r="684" ht="15.75" customHeight="1"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P684" s="35"/>
    </row>
    <row r="685" ht="15.75" customHeight="1"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P685" s="35"/>
    </row>
    <row r="686" ht="15.75" customHeight="1"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P686" s="35"/>
    </row>
    <row r="687" ht="15.75" customHeight="1"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P687" s="35"/>
    </row>
    <row r="688" ht="15.75" customHeight="1"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P688" s="35"/>
    </row>
    <row r="689" ht="15.75" customHeight="1"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P689" s="35"/>
    </row>
    <row r="690" ht="15.75" customHeight="1"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P690" s="35"/>
    </row>
    <row r="691" ht="15.75" customHeight="1"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P691" s="35"/>
    </row>
    <row r="692" ht="15.75" customHeight="1"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P692" s="35"/>
    </row>
    <row r="693" ht="15.75" customHeight="1"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P693" s="35"/>
    </row>
    <row r="694" ht="15.75" customHeight="1"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P694" s="35"/>
    </row>
    <row r="695" ht="15.75" customHeight="1"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P695" s="35"/>
    </row>
    <row r="696" ht="15.75" customHeight="1"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P696" s="35"/>
    </row>
    <row r="697" ht="15.75" customHeight="1"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P697" s="35"/>
    </row>
    <row r="698" ht="15.75" customHeight="1"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P698" s="35"/>
    </row>
    <row r="699" ht="15.75" customHeight="1"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P699" s="35"/>
    </row>
    <row r="700" ht="15.75" customHeight="1"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P700" s="35"/>
    </row>
    <row r="701" ht="15.75" customHeight="1"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P701" s="35"/>
    </row>
    <row r="702" ht="15.75" customHeight="1"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P702" s="35"/>
    </row>
    <row r="703" ht="15.75" customHeight="1"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P703" s="35"/>
    </row>
    <row r="704" ht="15.75" customHeight="1"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P704" s="35"/>
    </row>
    <row r="705" ht="15.75" customHeight="1"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P705" s="35"/>
    </row>
    <row r="706" ht="15.75" customHeight="1"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P706" s="35"/>
    </row>
    <row r="707" ht="15.75" customHeight="1"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P707" s="35"/>
    </row>
    <row r="708" ht="15.75" customHeight="1"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P708" s="35"/>
    </row>
    <row r="709" ht="15.75" customHeight="1"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P709" s="35"/>
    </row>
    <row r="710" ht="15.75" customHeight="1"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P710" s="35"/>
    </row>
    <row r="711" ht="15.75" customHeight="1"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P711" s="35"/>
    </row>
    <row r="712" ht="15.75" customHeight="1"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P712" s="35"/>
    </row>
    <row r="713" ht="15.75" customHeight="1"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P713" s="35"/>
    </row>
    <row r="714" ht="15.75" customHeight="1"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P714" s="35"/>
    </row>
    <row r="715" ht="15.75" customHeight="1"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P715" s="35"/>
    </row>
    <row r="716" ht="15.75" customHeight="1"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P716" s="35"/>
    </row>
    <row r="717" ht="15.75" customHeight="1"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P717" s="35"/>
    </row>
    <row r="718" ht="15.75" customHeight="1"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P718" s="35"/>
    </row>
    <row r="719" ht="15.75" customHeight="1"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P719" s="35"/>
    </row>
    <row r="720" ht="15.75" customHeight="1"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P720" s="35"/>
    </row>
    <row r="721" ht="15.75" customHeight="1"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P721" s="35"/>
    </row>
    <row r="722" ht="15.75" customHeight="1"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P722" s="35"/>
    </row>
    <row r="723" ht="15.75" customHeight="1"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P723" s="35"/>
    </row>
    <row r="724" ht="15.75" customHeight="1"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P724" s="35"/>
    </row>
    <row r="725" ht="15.75" customHeight="1"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P725" s="35"/>
    </row>
    <row r="726" ht="15.75" customHeight="1"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P726" s="35"/>
    </row>
    <row r="727" ht="15.75" customHeight="1"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P727" s="35"/>
    </row>
    <row r="728" ht="15.75" customHeight="1"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P728" s="35"/>
    </row>
    <row r="729" ht="15.75" customHeight="1"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P729" s="35"/>
    </row>
    <row r="730" ht="15.75" customHeight="1"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P730" s="35"/>
    </row>
    <row r="731" ht="15.75" customHeight="1"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P731" s="35"/>
    </row>
    <row r="732" ht="15.75" customHeight="1"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P732" s="35"/>
    </row>
    <row r="733" ht="15.75" customHeight="1"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P733" s="35"/>
    </row>
    <row r="734" ht="15.75" customHeight="1"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P734" s="35"/>
    </row>
    <row r="735" ht="15.75" customHeight="1"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P735" s="35"/>
    </row>
    <row r="736" ht="15.75" customHeight="1"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P736" s="35"/>
    </row>
    <row r="737" ht="15.75" customHeight="1"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P737" s="35"/>
    </row>
    <row r="738" ht="15.75" customHeight="1"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P738" s="35"/>
    </row>
    <row r="739" ht="15.75" customHeight="1"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P739" s="35"/>
    </row>
    <row r="740" ht="15.75" customHeight="1"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P740" s="35"/>
    </row>
    <row r="741" ht="15.75" customHeight="1"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P741" s="35"/>
    </row>
    <row r="742" ht="15.75" customHeight="1"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P742" s="35"/>
    </row>
    <row r="743" ht="15.75" customHeight="1"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P743" s="35"/>
    </row>
    <row r="744" ht="15.75" customHeight="1"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P744" s="35"/>
    </row>
    <row r="745" ht="15.75" customHeight="1"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P745" s="35"/>
    </row>
    <row r="746" ht="15.75" customHeight="1"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P746" s="35"/>
    </row>
    <row r="747" ht="15.75" customHeight="1"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P747" s="35"/>
    </row>
    <row r="748" ht="15.75" customHeight="1"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P748" s="35"/>
    </row>
    <row r="749" ht="15.75" customHeight="1"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P749" s="35"/>
    </row>
    <row r="750" ht="15.75" customHeight="1"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P750" s="35"/>
    </row>
    <row r="751" ht="15.75" customHeight="1"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P751" s="35"/>
    </row>
    <row r="752" ht="15.75" customHeight="1"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P752" s="35"/>
    </row>
    <row r="753" ht="15.75" customHeight="1"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P753" s="35"/>
    </row>
    <row r="754" ht="15.75" customHeight="1"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P754" s="35"/>
    </row>
    <row r="755" ht="15.75" customHeight="1"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P755" s="35"/>
    </row>
    <row r="756" ht="15.75" customHeight="1"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P756" s="35"/>
    </row>
    <row r="757" ht="15.75" customHeight="1"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P757" s="35"/>
    </row>
    <row r="758" ht="15.75" customHeight="1"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P758" s="35"/>
    </row>
    <row r="759" ht="15.75" customHeight="1"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P759" s="35"/>
    </row>
    <row r="760" ht="15.75" customHeight="1"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P760" s="35"/>
    </row>
    <row r="761" ht="15.75" customHeight="1"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P761" s="35"/>
    </row>
    <row r="762" ht="15.75" customHeight="1"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P762" s="35"/>
    </row>
    <row r="763" ht="15.75" customHeight="1"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P763" s="35"/>
    </row>
    <row r="764" ht="15.75" customHeight="1"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P764" s="35"/>
    </row>
    <row r="765" ht="15.75" customHeight="1"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P765" s="35"/>
    </row>
    <row r="766" ht="15.75" customHeight="1"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P766" s="35"/>
    </row>
    <row r="767" ht="15.75" customHeight="1"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P767" s="35"/>
    </row>
    <row r="768" ht="15.75" customHeight="1"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P768" s="35"/>
    </row>
    <row r="769" ht="15.75" customHeight="1"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P769" s="35"/>
    </row>
    <row r="770" ht="15.75" customHeight="1"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P770" s="35"/>
    </row>
    <row r="771" ht="15.75" customHeight="1"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P771" s="35"/>
    </row>
    <row r="772" ht="15.75" customHeight="1"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P772" s="35"/>
    </row>
    <row r="773" ht="15.75" customHeight="1"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P773" s="35"/>
    </row>
    <row r="774" ht="15.75" customHeight="1"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P774" s="35"/>
    </row>
    <row r="775" ht="15.75" customHeight="1"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P775" s="35"/>
    </row>
    <row r="776" ht="15.75" customHeight="1"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P776" s="35"/>
    </row>
    <row r="777" ht="15.75" customHeight="1"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P777" s="35"/>
    </row>
    <row r="778" ht="15.75" customHeight="1"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P778" s="35"/>
    </row>
    <row r="779" ht="15.75" customHeight="1"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P779" s="35"/>
    </row>
    <row r="780" ht="15.75" customHeight="1"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P780" s="35"/>
    </row>
    <row r="781" ht="15.75" customHeight="1"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P781" s="35"/>
    </row>
    <row r="782" ht="15.75" customHeight="1"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P782" s="35"/>
    </row>
    <row r="783" ht="15.75" customHeight="1"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P783" s="35"/>
    </row>
    <row r="784" ht="15.75" customHeight="1"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P784" s="35"/>
    </row>
    <row r="785" ht="15.75" customHeight="1"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P785" s="35"/>
    </row>
    <row r="786" ht="15.75" customHeight="1"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P786" s="35"/>
    </row>
    <row r="787" ht="15.75" customHeight="1"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P787" s="35"/>
    </row>
    <row r="788" ht="15.75" customHeight="1"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P788" s="35"/>
    </row>
    <row r="789" ht="15.75" customHeight="1"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P789" s="35"/>
    </row>
    <row r="790" ht="15.75" customHeight="1"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P790" s="35"/>
    </row>
    <row r="791" ht="15.75" customHeight="1"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P791" s="35"/>
    </row>
    <row r="792" ht="15.75" customHeight="1"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P792" s="35"/>
    </row>
    <row r="793" ht="15.75" customHeight="1"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P793" s="35"/>
    </row>
    <row r="794" ht="15.75" customHeight="1"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P794" s="35"/>
    </row>
    <row r="795" ht="15.75" customHeight="1"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P795" s="35"/>
    </row>
    <row r="796" ht="15.75" customHeight="1"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P796" s="35"/>
    </row>
    <row r="797" ht="15.75" customHeight="1"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P797" s="35"/>
    </row>
    <row r="798" ht="15.75" customHeight="1"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P798" s="35"/>
    </row>
    <row r="799" ht="15.75" customHeight="1"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P799" s="35"/>
    </row>
    <row r="800" ht="15.75" customHeight="1"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P800" s="35"/>
    </row>
    <row r="801" ht="15.75" customHeight="1"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P801" s="35"/>
    </row>
    <row r="802" ht="15.75" customHeight="1"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P802" s="35"/>
    </row>
    <row r="803" ht="15.75" customHeight="1"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P803" s="35"/>
    </row>
    <row r="804" ht="15.75" customHeight="1"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P804" s="35"/>
    </row>
    <row r="805" ht="15.75" customHeight="1"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P805" s="35"/>
    </row>
    <row r="806" ht="15.75" customHeight="1"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P806" s="35"/>
    </row>
    <row r="807" ht="15.75" customHeight="1"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P807" s="35"/>
    </row>
    <row r="808" ht="15.75" customHeight="1"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P808" s="35"/>
    </row>
    <row r="809" ht="15.75" customHeight="1"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P809" s="35"/>
    </row>
    <row r="810" ht="15.75" customHeight="1"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P810" s="35"/>
    </row>
    <row r="811" ht="15.75" customHeight="1"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P811" s="35"/>
    </row>
    <row r="812" ht="15.75" customHeight="1"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P812" s="35"/>
    </row>
    <row r="813" ht="15.75" customHeight="1"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P813" s="35"/>
    </row>
    <row r="814" ht="15.75" customHeight="1"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P814" s="35"/>
    </row>
    <row r="815" ht="15.75" customHeight="1"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P815" s="35"/>
    </row>
    <row r="816" ht="15.75" customHeight="1"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P816" s="35"/>
    </row>
    <row r="817" ht="15.75" customHeight="1"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P817" s="35"/>
    </row>
    <row r="818" ht="15.75" customHeight="1"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P818" s="35"/>
    </row>
    <row r="819" ht="15.75" customHeight="1"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P819" s="35"/>
    </row>
    <row r="820" ht="15.75" customHeight="1"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P820" s="35"/>
    </row>
    <row r="821" ht="15.75" customHeight="1"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P821" s="35"/>
    </row>
    <row r="822" ht="15.75" customHeight="1"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P822" s="35"/>
    </row>
    <row r="823" ht="15.75" customHeight="1"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P823" s="35"/>
    </row>
    <row r="824" ht="15.75" customHeight="1"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P824" s="35"/>
    </row>
    <row r="825" ht="15.75" customHeight="1"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P825" s="35"/>
    </row>
    <row r="826" ht="15.75" customHeight="1"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P826" s="35"/>
    </row>
    <row r="827" ht="15.75" customHeight="1"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P827" s="35"/>
    </row>
    <row r="828" ht="15.75" customHeight="1"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P828" s="35"/>
    </row>
    <row r="829" ht="15.75" customHeight="1"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P829" s="35"/>
    </row>
    <row r="830" ht="15.75" customHeight="1"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P830" s="35"/>
    </row>
    <row r="831" ht="15.75" customHeight="1"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P831" s="35"/>
    </row>
    <row r="832" ht="15.75" customHeight="1"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P832" s="35"/>
    </row>
    <row r="833" ht="15.75" customHeight="1"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P833" s="35"/>
    </row>
    <row r="834" ht="15.75" customHeight="1"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P834" s="35"/>
    </row>
    <row r="835" ht="15.75" customHeight="1"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P835" s="35"/>
    </row>
    <row r="836" ht="15.75" customHeight="1"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P836" s="35"/>
    </row>
    <row r="837" ht="15.75" customHeight="1"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P837" s="35"/>
    </row>
    <row r="838" ht="15.75" customHeight="1"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P838" s="35"/>
    </row>
    <row r="839" ht="15.75" customHeight="1"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P839" s="35"/>
    </row>
    <row r="840" ht="15.75" customHeight="1"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P840" s="35"/>
    </row>
    <row r="841" ht="15.75" customHeight="1"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P841" s="35"/>
    </row>
    <row r="842" ht="15.75" customHeight="1"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P842" s="35"/>
    </row>
    <row r="843" ht="15.75" customHeight="1"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P843" s="35"/>
    </row>
    <row r="844" ht="15.75" customHeight="1"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P844" s="35"/>
    </row>
    <row r="845" ht="15.75" customHeight="1"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P845" s="35"/>
    </row>
    <row r="846" ht="15.75" customHeight="1"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P846" s="35"/>
    </row>
    <row r="847" ht="15.75" customHeight="1"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P847" s="35"/>
    </row>
    <row r="848" ht="15.75" customHeight="1"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P848" s="35"/>
    </row>
    <row r="849" ht="15.75" customHeight="1"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P849" s="35"/>
    </row>
    <row r="850" ht="15.75" customHeight="1"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P850" s="35"/>
    </row>
    <row r="851" ht="15.75" customHeight="1"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P851" s="35"/>
    </row>
    <row r="852" ht="15.75" customHeight="1"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P852" s="35"/>
    </row>
    <row r="853" ht="15.75" customHeight="1"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P853" s="35"/>
    </row>
    <row r="854" ht="15.75" customHeight="1"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P854" s="35"/>
    </row>
    <row r="855" ht="15.75" customHeight="1"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P855" s="35"/>
    </row>
    <row r="856" ht="15.75" customHeight="1"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P856" s="35"/>
    </row>
    <row r="857" ht="15.75" customHeight="1"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P857" s="35"/>
    </row>
    <row r="858" ht="15.75" customHeight="1"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P858" s="35"/>
    </row>
    <row r="859" ht="15.75" customHeight="1"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P859" s="35"/>
    </row>
    <row r="860" ht="15.75" customHeight="1"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P860" s="35"/>
    </row>
    <row r="861" ht="15.75" customHeight="1"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P861" s="35"/>
    </row>
    <row r="862" ht="15.75" customHeight="1"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P862" s="35"/>
    </row>
    <row r="863" ht="15.75" customHeight="1"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P863" s="35"/>
    </row>
    <row r="864" ht="15.75" customHeight="1"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P864" s="35"/>
    </row>
    <row r="865" ht="15.75" customHeight="1"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P865" s="35"/>
    </row>
    <row r="866" ht="15.75" customHeight="1"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P866" s="35"/>
    </row>
    <row r="867" ht="15.75" customHeight="1"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P867" s="35"/>
    </row>
    <row r="868" ht="15.75" customHeight="1"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P868" s="35"/>
    </row>
    <row r="869" ht="15.75" customHeight="1"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P869" s="35"/>
    </row>
    <row r="870" ht="15.75" customHeight="1"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P870" s="35"/>
    </row>
    <row r="871" ht="15.75" customHeight="1"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P871" s="35"/>
    </row>
    <row r="872" ht="15.75" customHeight="1"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P872" s="35"/>
    </row>
    <row r="873" ht="15.75" customHeight="1"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P873" s="35"/>
    </row>
    <row r="874" ht="15.75" customHeight="1"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P874" s="35"/>
    </row>
    <row r="875" ht="15.75" customHeight="1"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P875" s="35"/>
    </row>
    <row r="876" ht="15.75" customHeight="1"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P876" s="35"/>
    </row>
    <row r="877" ht="15.75" customHeight="1"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P877" s="35"/>
    </row>
    <row r="878" ht="15.75" customHeight="1"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P878" s="35"/>
    </row>
    <row r="879" ht="15.75" customHeight="1"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P879" s="35"/>
    </row>
    <row r="880" ht="15.75" customHeight="1"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P880" s="35"/>
    </row>
    <row r="881" ht="15.75" customHeight="1"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P881" s="35"/>
    </row>
    <row r="882" ht="15.75" customHeight="1"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P882" s="35"/>
    </row>
    <row r="883" ht="15.75" customHeight="1"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P883" s="35"/>
    </row>
    <row r="884" ht="15.75" customHeight="1"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P884" s="35"/>
    </row>
    <row r="885" ht="15.75" customHeight="1"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P885" s="35"/>
    </row>
    <row r="886" ht="15.75" customHeight="1"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P886" s="35"/>
    </row>
    <row r="887" ht="15.75" customHeight="1"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P887" s="35"/>
    </row>
    <row r="888" ht="15.75" customHeight="1"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P888" s="35"/>
    </row>
    <row r="889" ht="15.75" customHeight="1"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P889" s="35"/>
    </row>
    <row r="890" ht="15.75" customHeight="1"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P890" s="35"/>
    </row>
    <row r="891" ht="15.75" customHeight="1"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P891" s="35"/>
    </row>
    <row r="892" ht="15.75" customHeight="1"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P892" s="35"/>
    </row>
    <row r="893" ht="15.75" customHeight="1"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P893" s="35"/>
    </row>
    <row r="894" ht="15.75" customHeight="1"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P894" s="35"/>
    </row>
    <row r="895" ht="15.75" customHeight="1"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P895" s="35"/>
    </row>
    <row r="896" ht="15.75" customHeight="1"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P896" s="35"/>
    </row>
    <row r="897" ht="15.75" customHeight="1"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P897" s="35"/>
    </row>
    <row r="898" ht="15.75" customHeight="1"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P898" s="35"/>
    </row>
    <row r="899" ht="15.75" customHeight="1"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P899" s="35"/>
    </row>
    <row r="900" ht="15.75" customHeight="1"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P900" s="35"/>
    </row>
    <row r="901" ht="15.75" customHeight="1"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P901" s="35"/>
    </row>
    <row r="902" ht="15.75" customHeight="1"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P902" s="35"/>
    </row>
    <row r="903" ht="15.75" customHeight="1"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P903" s="35"/>
    </row>
    <row r="904" ht="15.75" customHeight="1"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P904" s="35"/>
    </row>
    <row r="905" ht="15.75" customHeight="1"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P905" s="35"/>
    </row>
    <row r="906" ht="15.75" customHeight="1"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P906" s="35"/>
    </row>
    <row r="907" ht="15.75" customHeight="1"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P907" s="35"/>
    </row>
    <row r="908" ht="15.75" customHeight="1"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P908" s="35"/>
    </row>
    <row r="909" ht="15.75" customHeight="1"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P909" s="35"/>
    </row>
    <row r="910" ht="15.75" customHeight="1"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P910" s="35"/>
    </row>
    <row r="911" ht="15.75" customHeight="1"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P911" s="35"/>
    </row>
    <row r="912" ht="15.75" customHeight="1"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P912" s="35"/>
    </row>
    <row r="913" ht="15.75" customHeight="1"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P913" s="35"/>
    </row>
    <row r="914" ht="15.75" customHeight="1"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P914" s="35"/>
    </row>
    <row r="915" ht="15.75" customHeight="1"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P915" s="35"/>
    </row>
    <row r="916" ht="15.75" customHeight="1"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P916" s="35"/>
    </row>
    <row r="917" ht="15.75" customHeight="1"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P917" s="35"/>
    </row>
    <row r="918" ht="15.75" customHeight="1"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P918" s="35"/>
    </row>
    <row r="919" ht="15.75" customHeight="1"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P919" s="35"/>
    </row>
    <row r="920" ht="15.75" customHeight="1"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P920" s="35"/>
    </row>
    <row r="921" ht="15.75" customHeight="1"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P921" s="35"/>
    </row>
    <row r="922" ht="15.75" customHeight="1"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P922" s="35"/>
    </row>
    <row r="923" ht="15.75" customHeight="1"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P923" s="35"/>
    </row>
    <row r="924" ht="15.75" customHeight="1"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P924" s="35"/>
    </row>
    <row r="925" ht="15.75" customHeight="1"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P925" s="35"/>
    </row>
    <row r="926" ht="15.75" customHeight="1"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P926" s="35"/>
    </row>
    <row r="927" ht="15.75" customHeight="1"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P927" s="35"/>
    </row>
    <row r="928" ht="15.75" customHeight="1"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P928" s="35"/>
    </row>
    <row r="929" ht="15.75" customHeight="1"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P929" s="35"/>
    </row>
    <row r="930" ht="15.75" customHeight="1"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P930" s="35"/>
    </row>
    <row r="931" ht="15.75" customHeight="1"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P931" s="35"/>
    </row>
    <row r="932" ht="15.75" customHeight="1"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P932" s="35"/>
    </row>
    <row r="933" ht="15.75" customHeight="1"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P933" s="35"/>
    </row>
    <row r="934" ht="15.75" customHeight="1"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P934" s="35"/>
    </row>
    <row r="935" ht="15.75" customHeight="1"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P935" s="35"/>
    </row>
    <row r="936" ht="15.75" customHeight="1"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P936" s="35"/>
    </row>
    <row r="937" ht="15.75" customHeight="1"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P937" s="35"/>
    </row>
    <row r="938" ht="15.75" customHeight="1"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P938" s="35"/>
    </row>
    <row r="939" ht="15.75" customHeight="1"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P939" s="35"/>
    </row>
    <row r="940" ht="15.75" customHeight="1"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P940" s="35"/>
    </row>
    <row r="941" ht="15.75" customHeight="1"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P941" s="35"/>
    </row>
    <row r="942" ht="15.75" customHeight="1"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P942" s="35"/>
    </row>
    <row r="943" ht="15.75" customHeight="1"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P943" s="35"/>
    </row>
    <row r="944" ht="15.75" customHeight="1"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P944" s="35"/>
    </row>
    <row r="945" ht="15.75" customHeight="1"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P945" s="35"/>
    </row>
    <row r="946" ht="15.75" customHeight="1"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P946" s="35"/>
    </row>
    <row r="947" ht="15.75" customHeight="1"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P947" s="35"/>
    </row>
    <row r="948" ht="15.75" customHeight="1"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P948" s="35"/>
    </row>
    <row r="949" ht="15.75" customHeight="1"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P949" s="35"/>
    </row>
    <row r="950" ht="15.75" customHeight="1"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P950" s="35"/>
    </row>
    <row r="951" ht="15.75" customHeight="1"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P951" s="35"/>
    </row>
    <row r="952" ht="15.75" customHeight="1"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P952" s="35"/>
    </row>
    <row r="953" ht="15.75" customHeight="1"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P953" s="35"/>
    </row>
    <row r="954" ht="15.75" customHeight="1"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P954" s="35"/>
    </row>
    <row r="955" ht="15.75" customHeight="1"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P955" s="35"/>
    </row>
    <row r="956" ht="15.75" customHeight="1"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P956" s="35"/>
    </row>
    <row r="957" ht="15.75" customHeight="1"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P957" s="35"/>
    </row>
    <row r="958" ht="15.75" customHeight="1"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P958" s="35"/>
    </row>
    <row r="959" ht="15.75" customHeight="1"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P959" s="35"/>
    </row>
    <row r="960" ht="15.75" customHeight="1"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P960" s="35"/>
    </row>
    <row r="961" ht="15.75" customHeight="1"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P961" s="35"/>
    </row>
    <row r="962" ht="15.75" customHeight="1"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P962" s="35"/>
    </row>
    <row r="963" ht="15.75" customHeight="1"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P963" s="35"/>
    </row>
    <row r="964" ht="15.75" customHeight="1"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P964" s="35"/>
    </row>
    <row r="965" ht="15.75" customHeight="1"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P965" s="35"/>
    </row>
    <row r="966" ht="15.75" customHeight="1"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P966" s="35"/>
    </row>
    <row r="967" ht="15.75" customHeight="1"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P967" s="35"/>
    </row>
    <row r="968" ht="15.75" customHeight="1"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P968" s="35"/>
    </row>
    <row r="969" ht="15.75" customHeight="1"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P969" s="35"/>
    </row>
    <row r="970" ht="15.75" customHeight="1"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P970" s="35"/>
    </row>
    <row r="971" ht="15.75" customHeight="1"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P971" s="35"/>
    </row>
    <row r="972" ht="15.75" customHeight="1"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P972" s="35"/>
    </row>
    <row r="973" ht="15.75" customHeight="1"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P973" s="35"/>
    </row>
    <row r="974" ht="15.75" customHeight="1"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P974" s="35"/>
    </row>
    <row r="975" ht="15.75" customHeight="1"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P975" s="35"/>
    </row>
    <row r="976" ht="15.75" customHeight="1"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P976" s="35"/>
    </row>
    <row r="977" ht="15.75" customHeight="1"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P977" s="35"/>
    </row>
    <row r="978" ht="15.75" customHeight="1"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P978" s="35"/>
    </row>
    <row r="979" ht="15.75" customHeight="1"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P979" s="35"/>
    </row>
    <row r="980" ht="15.75" customHeight="1"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P980" s="35"/>
    </row>
    <row r="981" ht="15.75" customHeight="1"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P981" s="35"/>
    </row>
    <row r="982" ht="15.75" customHeight="1"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P982" s="35"/>
    </row>
    <row r="983" ht="15.75" customHeight="1"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P983" s="35"/>
    </row>
    <row r="984" ht="15.75" customHeight="1"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P984" s="35"/>
    </row>
    <row r="985" ht="15.75" customHeight="1"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P985" s="35"/>
    </row>
    <row r="986" ht="15.75" customHeight="1"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P986" s="35"/>
    </row>
    <row r="987" ht="15.75" customHeight="1"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P987" s="35"/>
    </row>
    <row r="988" ht="15.75" customHeight="1"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P988" s="35"/>
    </row>
    <row r="989" ht="15.75" customHeight="1"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P989" s="35"/>
    </row>
    <row r="990" ht="15.75" customHeight="1"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P990" s="35"/>
    </row>
    <row r="991" ht="15.75" customHeight="1"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P991" s="35"/>
    </row>
    <row r="992" ht="15.75" customHeight="1"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P992" s="35"/>
    </row>
    <row r="993" ht="15.75" customHeight="1"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P993" s="35"/>
    </row>
    <row r="994" ht="15.75" customHeight="1"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P994" s="35"/>
    </row>
    <row r="995" ht="15.75" customHeight="1"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P995" s="35"/>
    </row>
    <row r="996" ht="15.75" customHeight="1"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P996" s="35"/>
    </row>
    <row r="997" ht="15.75" customHeight="1"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P997" s="35"/>
    </row>
    <row r="998" ht="15.75" customHeight="1"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P998" s="35"/>
    </row>
    <row r="999" ht="15.75" customHeight="1"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P999" s="35"/>
    </row>
    <row r="1000" ht="15.75" customHeight="1"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P1000" s="35"/>
    </row>
    <row r="1001" ht="15.75" customHeight="1">
      <c r="D1001" s="35"/>
      <c r="E1001" s="35"/>
      <c r="F1001" s="35"/>
      <c r="G1001" s="35"/>
      <c r="H1001" s="35"/>
      <c r="I1001" s="35"/>
      <c r="J1001" s="35"/>
      <c r="K1001" s="35"/>
      <c r="L1001" s="35"/>
      <c r="M1001" s="35"/>
      <c r="N1001" s="35"/>
      <c r="P1001" s="35"/>
    </row>
    <row r="1002" ht="15.75" customHeight="1">
      <c r="D1002" s="35"/>
      <c r="E1002" s="35"/>
      <c r="F1002" s="35"/>
      <c r="G1002" s="35"/>
      <c r="H1002" s="35"/>
      <c r="I1002" s="35"/>
      <c r="J1002" s="35"/>
      <c r="K1002" s="35"/>
      <c r="L1002" s="35"/>
      <c r="M1002" s="35"/>
      <c r="N1002" s="35"/>
      <c r="P1002" s="35"/>
    </row>
    <row r="1003" ht="15.75" customHeight="1">
      <c r="D1003" s="35"/>
      <c r="E1003" s="35"/>
      <c r="F1003" s="35"/>
      <c r="G1003" s="35"/>
      <c r="H1003" s="35"/>
      <c r="I1003" s="35"/>
      <c r="J1003" s="35"/>
      <c r="K1003" s="35"/>
      <c r="L1003" s="35"/>
      <c r="M1003" s="35"/>
      <c r="N1003" s="35"/>
      <c r="P1003" s="35"/>
    </row>
    <row r="1004" ht="15.75" customHeight="1">
      <c r="D1004" s="35"/>
      <c r="E1004" s="35"/>
      <c r="F1004" s="35"/>
      <c r="G1004" s="35"/>
      <c r="H1004" s="35"/>
      <c r="I1004" s="35"/>
      <c r="J1004" s="35"/>
      <c r="K1004" s="35"/>
      <c r="L1004" s="35"/>
      <c r="M1004" s="35"/>
      <c r="N1004" s="35"/>
      <c r="P1004" s="35"/>
    </row>
    <row r="1005" ht="15.75" customHeight="1">
      <c r="D1005" s="35"/>
      <c r="E1005" s="35"/>
      <c r="F1005" s="35"/>
      <c r="G1005" s="35"/>
      <c r="H1005" s="35"/>
      <c r="I1005" s="35"/>
      <c r="J1005" s="35"/>
      <c r="K1005" s="35"/>
      <c r="L1005" s="35"/>
      <c r="M1005" s="35"/>
      <c r="N1005" s="35"/>
      <c r="P1005" s="35"/>
    </row>
    <row r="1006" ht="15.75" customHeight="1">
      <c r="D1006" s="35"/>
      <c r="E1006" s="35"/>
      <c r="F1006" s="35"/>
      <c r="G1006" s="35"/>
      <c r="H1006" s="35"/>
      <c r="I1006" s="35"/>
      <c r="J1006" s="35"/>
      <c r="K1006" s="35"/>
      <c r="L1006" s="35"/>
      <c r="M1006" s="35"/>
      <c r="N1006" s="35"/>
      <c r="P1006" s="35"/>
    </row>
    <row r="1007" ht="15.75" customHeight="1">
      <c r="D1007" s="35"/>
      <c r="E1007" s="35"/>
      <c r="F1007" s="35"/>
      <c r="G1007" s="35"/>
      <c r="H1007" s="35"/>
      <c r="I1007" s="35"/>
      <c r="J1007" s="35"/>
      <c r="K1007" s="35"/>
      <c r="L1007" s="35"/>
      <c r="M1007" s="35"/>
      <c r="N1007" s="35"/>
      <c r="P1007" s="35"/>
    </row>
    <row r="1008" ht="15.75" customHeight="1">
      <c r="D1008" s="35"/>
      <c r="E1008" s="35"/>
      <c r="F1008" s="35"/>
      <c r="G1008" s="35"/>
      <c r="H1008" s="35"/>
      <c r="I1008" s="35"/>
      <c r="J1008" s="35"/>
      <c r="K1008" s="35"/>
      <c r="L1008" s="35"/>
      <c r="M1008" s="35"/>
      <c r="N1008" s="35"/>
      <c r="P1008" s="35"/>
    </row>
    <row r="1009" ht="15.75" customHeight="1">
      <c r="D1009" s="35"/>
      <c r="E1009" s="35"/>
      <c r="F1009" s="35"/>
      <c r="G1009" s="35"/>
      <c r="H1009" s="35"/>
      <c r="I1009" s="35"/>
      <c r="J1009" s="35"/>
      <c r="K1009" s="35"/>
      <c r="L1009" s="35"/>
      <c r="M1009" s="35"/>
      <c r="N1009" s="35"/>
      <c r="P1009" s="35"/>
    </row>
    <row r="1010" ht="15.75" customHeight="1">
      <c r="D1010" s="35"/>
      <c r="E1010" s="35"/>
      <c r="F1010" s="35"/>
      <c r="G1010" s="35"/>
      <c r="H1010" s="35"/>
      <c r="I1010" s="35"/>
      <c r="J1010" s="35"/>
      <c r="K1010" s="35"/>
      <c r="L1010" s="35"/>
      <c r="M1010" s="35"/>
      <c r="N1010" s="35"/>
      <c r="P1010" s="35"/>
    </row>
    <row r="1011" ht="15.75" customHeight="1">
      <c r="D1011" s="35"/>
      <c r="E1011" s="35"/>
      <c r="F1011" s="35"/>
      <c r="G1011" s="35"/>
      <c r="H1011" s="35"/>
      <c r="I1011" s="35"/>
      <c r="J1011" s="35"/>
      <c r="K1011" s="35"/>
      <c r="L1011" s="35"/>
      <c r="M1011" s="35"/>
      <c r="N1011" s="35"/>
      <c r="P1011" s="35"/>
    </row>
    <row r="1012" ht="15.75" customHeight="1">
      <c r="D1012" s="35"/>
      <c r="E1012" s="35"/>
      <c r="F1012" s="35"/>
      <c r="G1012" s="35"/>
      <c r="H1012" s="35"/>
      <c r="I1012" s="35"/>
      <c r="J1012" s="35"/>
      <c r="K1012" s="35"/>
      <c r="L1012" s="35"/>
      <c r="M1012" s="35"/>
      <c r="N1012" s="35"/>
      <c r="P1012" s="35"/>
    </row>
    <row r="1013" ht="15.75" customHeight="1">
      <c r="D1013" s="35"/>
      <c r="E1013" s="35"/>
      <c r="F1013" s="35"/>
      <c r="G1013" s="35"/>
      <c r="H1013" s="35"/>
      <c r="I1013" s="35"/>
      <c r="J1013" s="35"/>
      <c r="K1013" s="35"/>
      <c r="L1013" s="35"/>
      <c r="M1013" s="35"/>
      <c r="N1013" s="35"/>
      <c r="P1013" s="35"/>
    </row>
    <row r="1014" ht="15.75" customHeight="1">
      <c r="D1014" s="35"/>
      <c r="E1014" s="35"/>
      <c r="F1014" s="35"/>
      <c r="G1014" s="35"/>
      <c r="H1014" s="35"/>
      <c r="I1014" s="35"/>
      <c r="J1014" s="35"/>
      <c r="K1014" s="35"/>
      <c r="L1014" s="35"/>
      <c r="M1014" s="35"/>
      <c r="N1014" s="35"/>
      <c r="P1014" s="35"/>
    </row>
    <row r="1015" ht="15.75" customHeight="1">
      <c r="D1015" s="35"/>
      <c r="E1015" s="35"/>
      <c r="F1015" s="35"/>
      <c r="G1015" s="35"/>
      <c r="H1015" s="35"/>
      <c r="I1015" s="35"/>
      <c r="J1015" s="35"/>
      <c r="K1015" s="35"/>
      <c r="L1015" s="35"/>
      <c r="M1015" s="35"/>
      <c r="N1015" s="35"/>
      <c r="P1015" s="35"/>
    </row>
    <row r="1016" ht="15.75" customHeight="1">
      <c r="D1016" s="35"/>
      <c r="E1016" s="35"/>
      <c r="F1016" s="35"/>
      <c r="G1016" s="35"/>
      <c r="H1016" s="35"/>
      <c r="I1016" s="35"/>
      <c r="J1016" s="35"/>
      <c r="K1016" s="35"/>
      <c r="L1016" s="35"/>
      <c r="M1016" s="35"/>
      <c r="N1016" s="35"/>
      <c r="P1016" s="35"/>
    </row>
    <row r="1017" ht="15.75" customHeight="1">
      <c r="D1017" s="35"/>
      <c r="E1017" s="35"/>
      <c r="F1017" s="35"/>
      <c r="G1017" s="35"/>
      <c r="H1017" s="35"/>
      <c r="I1017" s="35"/>
      <c r="J1017" s="35"/>
      <c r="K1017" s="35"/>
      <c r="L1017" s="35"/>
      <c r="M1017" s="35"/>
      <c r="N1017" s="35"/>
      <c r="P1017" s="35"/>
    </row>
    <row r="1018" ht="15.75" customHeight="1">
      <c r="D1018" s="35"/>
      <c r="E1018" s="35"/>
      <c r="F1018" s="35"/>
      <c r="G1018" s="35"/>
      <c r="H1018" s="35"/>
      <c r="I1018" s="35"/>
      <c r="J1018" s="35"/>
      <c r="K1018" s="35"/>
      <c r="L1018" s="35"/>
      <c r="M1018" s="35"/>
      <c r="N1018" s="35"/>
      <c r="P1018" s="35"/>
    </row>
    <row r="1019" ht="15.75" customHeight="1">
      <c r="D1019" s="35"/>
      <c r="E1019" s="35"/>
      <c r="F1019" s="35"/>
      <c r="G1019" s="35"/>
      <c r="H1019" s="35"/>
      <c r="I1019" s="35"/>
      <c r="J1019" s="35"/>
      <c r="K1019" s="35"/>
      <c r="L1019" s="35"/>
      <c r="M1019" s="35"/>
      <c r="N1019" s="35"/>
      <c r="P1019" s="35"/>
    </row>
    <row r="1020" ht="15.75" customHeight="1">
      <c r="D1020" s="35"/>
      <c r="E1020" s="35"/>
      <c r="F1020" s="35"/>
      <c r="G1020" s="35"/>
      <c r="H1020" s="35"/>
      <c r="I1020" s="35"/>
      <c r="J1020" s="35"/>
      <c r="K1020" s="35"/>
      <c r="L1020" s="35"/>
      <c r="M1020" s="35"/>
      <c r="N1020" s="35"/>
      <c r="P1020" s="35"/>
    </row>
    <row r="1021" ht="15.75" customHeight="1">
      <c r="D1021" s="35"/>
      <c r="E1021" s="35"/>
      <c r="F1021" s="35"/>
      <c r="G1021" s="35"/>
      <c r="H1021" s="35"/>
      <c r="I1021" s="35"/>
      <c r="J1021" s="35"/>
      <c r="K1021" s="35"/>
      <c r="L1021" s="35"/>
      <c r="M1021" s="35"/>
      <c r="N1021" s="35"/>
      <c r="P1021" s="35"/>
    </row>
    <row r="1022" ht="15.75" customHeight="1">
      <c r="D1022" s="35"/>
      <c r="E1022" s="35"/>
      <c r="F1022" s="35"/>
      <c r="G1022" s="35"/>
      <c r="H1022" s="35"/>
      <c r="I1022" s="35"/>
      <c r="J1022" s="35"/>
      <c r="K1022" s="35"/>
      <c r="L1022" s="35"/>
      <c r="M1022" s="35"/>
      <c r="N1022" s="35"/>
      <c r="P1022" s="35"/>
    </row>
    <row r="1023" ht="15.75" customHeight="1">
      <c r="D1023" s="35"/>
      <c r="E1023" s="35"/>
      <c r="F1023" s="35"/>
      <c r="G1023" s="35"/>
      <c r="H1023" s="35"/>
      <c r="I1023" s="35"/>
      <c r="J1023" s="35"/>
      <c r="K1023" s="35"/>
      <c r="L1023" s="35"/>
      <c r="M1023" s="35"/>
      <c r="N1023" s="35"/>
      <c r="P1023" s="35"/>
    </row>
  </sheetData>
  <autoFilter ref="$B$67:$D$82">
    <sortState ref="B67:D82">
      <sortCondition ref="B67:B82"/>
    </sortState>
  </autoFilter>
  <mergeCells count="10">
    <mergeCell ref="K3:K4"/>
    <mergeCell ref="L3:L4"/>
    <mergeCell ref="M3:M4"/>
    <mergeCell ref="D3:D4"/>
    <mergeCell ref="E3:E4"/>
    <mergeCell ref="F3:F4"/>
    <mergeCell ref="G3:G4"/>
    <mergeCell ref="H3:H4"/>
    <mergeCell ref="I3:I4"/>
    <mergeCell ref="J3:J4"/>
  </mergeCells>
  <printOptions/>
  <pageMargins bottom="0.75" footer="0.0" header="0.0" left="0.7" right="0.7" top="0.75"/>
  <pageSetup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2.75"/>
    <col customWidth="1" min="2" max="2" width="2.13"/>
    <col customWidth="1" min="3" max="3" width="11.0"/>
    <col customWidth="1" min="4" max="4" width="2.13"/>
    <col customWidth="1" min="5" max="5" width="13.13"/>
    <col customWidth="1" min="6" max="6" width="2.13"/>
    <col customWidth="1" min="7" max="7" width="16.38"/>
    <col customWidth="1" min="8" max="8" width="2.13"/>
    <col customWidth="1" min="9" max="9" width="10.25"/>
    <col customWidth="1" min="10" max="10" width="2.13"/>
    <col customWidth="1" min="11" max="11" width="11.75"/>
    <col customWidth="1" min="12" max="12" width="2.13"/>
    <col customWidth="1" min="13" max="13" width="13.88"/>
    <col customWidth="1" min="14" max="63" width="8.63"/>
  </cols>
  <sheetData>
    <row r="1" ht="88.5" customHeight="1">
      <c r="A1" s="1" t="s">
        <v>189</v>
      </c>
      <c r="B1" s="1"/>
      <c r="C1" s="2"/>
      <c r="D1" s="36"/>
      <c r="E1" s="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8"/>
      <c r="R1" s="43"/>
      <c r="S1" s="43"/>
      <c r="T1" s="43"/>
      <c r="U1" s="41"/>
      <c r="V1" s="43"/>
      <c r="W1" s="43"/>
      <c r="X1" s="43"/>
      <c r="Y1" s="43"/>
      <c r="Z1" s="43"/>
      <c r="AA1" s="43"/>
      <c r="AB1" s="43"/>
      <c r="AC1" s="21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</row>
    <row r="2">
      <c r="A2" s="4"/>
      <c r="B2" s="72"/>
      <c r="C2" s="72"/>
      <c r="D2" s="72"/>
      <c r="E2" s="72"/>
      <c r="F2" s="72"/>
      <c r="G2" s="73" t="s">
        <v>190</v>
      </c>
      <c r="J2" s="74"/>
      <c r="K2" s="26"/>
      <c r="L2" s="6"/>
      <c r="M2" s="26"/>
    </row>
    <row r="3">
      <c r="A3" s="75" t="s">
        <v>191</v>
      </c>
      <c r="B3" s="6"/>
      <c r="C3" s="76" t="s">
        <v>192</v>
      </c>
      <c r="D3" s="6"/>
      <c r="E3" s="76" t="s">
        <v>193</v>
      </c>
      <c r="F3" s="6"/>
      <c r="G3" s="76" t="s">
        <v>194</v>
      </c>
      <c r="H3" s="6"/>
      <c r="I3" s="76" t="s">
        <v>195</v>
      </c>
      <c r="J3" s="6"/>
      <c r="K3" s="77" t="s">
        <v>196</v>
      </c>
      <c r="L3" s="6"/>
      <c r="M3" s="77" t="s">
        <v>197</v>
      </c>
    </row>
    <row r="4" hidden="1">
      <c r="A4" s="78" t="s">
        <v>18</v>
      </c>
      <c r="C4" s="79" t="str">
        <f>IF(COUNTIF(Memberships!D:D, A4), "Yes", "No")</f>
        <v>Yes</v>
      </c>
      <c r="G4" s="79" t="str">
        <f>IF(COUNTIF('Back number fundraiser'!$C$2:$C$104, A4), "Yes", "No")</f>
        <v>No</v>
      </c>
    </row>
    <row r="5">
      <c r="A5" s="78" t="s">
        <v>140</v>
      </c>
      <c r="B5" s="26"/>
      <c r="C5" s="79" t="str">
        <f>IF(COUNTIF(Memberships!D:D, A5), "Yes", "No")</f>
        <v>Yes</v>
      </c>
      <c r="D5" s="79"/>
      <c r="E5" s="79"/>
      <c r="F5" s="79"/>
      <c r="G5" s="79" t="str">
        <f>IF(COUNTIF('Back number fundraiser'!$C$2:$C$104, A5), "Yes", "No")</f>
        <v>Yes</v>
      </c>
      <c r="H5" s="79"/>
      <c r="I5" s="79"/>
      <c r="J5" s="79"/>
      <c r="K5" s="80"/>
      <c r="L5" s="80"/>
      <c r="M5" s="79"/>
    </row>
    <row r="6" hidden="1">
      <c r="A6" s="78" t="s">
        <v>198</v>
      </c>
      <c r="C6" s="79" t="str">
        <f>IF(COUNTIF(Memberships!D:D, A6), "Yes", "No")</f>
        <v>Yes</v>
      </c>
      <c r="G6" s="79" t="str">
        <f>IF(COUNTIF('Back number fundraiser'!$C$2:$C$104, A6), "Yes", "No")</f>
        <v>No</v>
      </c>
    </row>
    <row r="7">
      <c r="A7" s="81" t="s">
        <v>113</v>
      </c>
      <c r="C7" s="79" t="str">
        <f>IF(COUNTIF(Memberships!D:D, A7), "Yes", "No")</f>
        <v>Yes</v>
      </c>
      <c r="G7" s="79" t="str">
        <f>IF(COUNTIF('Back number fundraiser'!$C$2:$C$104, A7), "Yes", "No")</f>
        <v>Yes</v>
      </c>
    </row>
    <row r="8" hidden="1">
      <c r="A8" s="78" t="s">
        <v>66</v>
      </c>
      <c r="B8" s="26"/>
      <c r="C8" s="79" t="str">
        <f>IF(COUNTIF(Memberships!D:D, A8), "Yes", "No")</f>
        <v>Yes</v>
      </c>
      <c r="D8" s="79"/>
      <c r="E8" s="80"/>
      <c r="F8" s="79"/>
      <c r="G8" s="79" t="str">
        <f>IF(COUNTIF('Back number fundraiser'!$C$2:$C$104, A8), "Yes", "No")</f>
        <v>No</v>
      </c>
      <c r="H8" s="79"/>
      <c r="I8" s="79"/>
      <c r="J8" s="79"/>
      <c r="K8" s="80"/>
      <c r="L8" s="80"/>
      <c r="M8" s="79"/>
    </row>
    <row r="9" hidden="1">
      <c r="A9" s="78" t="s">
        <v>108</v>
      </c>
      <c r="C9" s="79" t="str">
        <f>IF(COUNTIF(Memberships!D:D, A9), "Yes", "No")</f>
        <v>Yes</v>
      </c>
      <c r="G9" s="79" t="str">
        <f>IF(COUNTIF('Back number fundraiser'!$C$2:$C$104, A9), "Yes", "No")</f>
        <v>No</v>
      </c>
    </row>
    <row r="10" hidden="1">
      <c r="A10" s="78" t="s">
        <v>186</v>
      </c>
      <c r="C10" s="79" t="s">
        <v>199</v>
      </c>
      <c r="G10" s="79" t="str">
        <f>IF(COUNTIF('Back number fundraiser'!$C$2:$C$104, A10), "Yes", "No")</f>
        <v>No</v>
      </c>
    </row>
    <row r="11" hidden="1">
      <c r="A11" s="78" t="s">
        <v>200</v>
      </c>
      <c r="C11" s="79" t="str">
        <f>IF(COUNTIF(Memberships!D:D, A11), "Yes", "No")</f>
        <v>Yes</v>
      </c>
      <c r="G11" s="79" t="str">
        <f>IF(COUNTIF('Back number fundraiser'!$C$2:$C$104, A11), "Yes", "No")</f>
        <v>No</v>
      </c>
    </row>
    <row r="12" hidden="1">
      <c r="A12" s="78" t="s">
        <v>141</v>
      </c>
      <c r="B12" s="26"/>
      <c r="C12" s="79" t="str">
        <f>IF(COUNTIF(Memberships!D:D, A12), "Yes", "No")</f>
        <v>Yes</v>
      </c>
      <c r="D12" s="79"/>
      <c r="E12" s="79"/>
      <c r="F12" s="79"/>
      <c r="G12" s="79" t="str">
        <f>IF(COUNTIF('Back number fundraiser'!$C$2:$C$104, A12), "Yes", "No")</f>
        <v>No</v>
      </c>
      <c r="H12" s="80"/>
      <c r="I12" s="79"/>
      <c r="J12" s="79"/>
      <c r="K12" s="80"/>
      <c r="L12" s="80"/>
      <c r="M12" s="79"/>
    </row>
    <row r="13" hidden="1">
      <c r="A13" s="78" t="s">
        <v>201</v>
      </c>
      <c r="C13" s="79" t="str">
        <f>IF(COUNTIF(Memberships!D:D, A13), "Yes", "No")</f>
        <v>Yes</v>
      </c>
      <c r="G13" s="79" t="str">
        <f>IF(COUNTIF('Back number fundraiser'!$C$2:$C$104, A13), "Yes", "No")</f>
        <v>No</v>
      </c>
    </row>
    <row r="14">
      <c r="A14" s="78" t="s">
        <v>102</v>
      </c>
      <c r="B14" s="6"/>
      <c r="C14" s="79" t="str">
        <f>IF(COUNTIF(Memberships!D:D, A14), "Yes", "No")</f>
        <v>Yes</v>
      </c>
      <c r="D14" s="79"/>
      <c r="E14" s="79"/>
      <c r="F14" s="79"/>
      <c r="G14" s="79" t="str">
        <f>IF(COUNTIF('Back number fundraiser'!$C$2:$C$104, A14), "Yes", "No")</f>
        <v>Yes</v>
      </c>
      <c r="H14" s="79"/>
      <c r="I14" s="79"/>
      <c r="J14" s="80"/>
      <c r="K14" s="80"/>
      <c r="L14" s="80"/>
      <c r="M14" s="79"/>
    </row>
    <row r="15" hidden="1">
      <c r="A15" s="78" t="s">
        <v>85</v>
      </c>
      <c r="B15" s="6"/>
      <c r="C15" s="79" t="str">
        <f>IF(COUNTIF(Memberships!D:D, A15), "Yes", "No")</f>
        <v>Yes</v>
      </c>
      <c r="D15" s="79"/>
      <c r="E15" s="79"/>
      <c r="F15" s="79"/>
      <c r="G15" s="79" t="str">
        <f>IF(COUNTIF('Back number fundraiser'!$C$2:$C$104, A15), "Yes", "No")</f>
        <v>No</v>
      </c>
      <c r="H15" s="79"/>
      <c r="I15" s="80"/>
      <c r="J15" s="80"/>
      <c r="K15" s="80"/>
      <c r="L15" s="80"/>
      <c r="M15" s="79"/>
    </row>
    <row r="16" hidden="1">
      <c r="A16" s="78" t="s">
        <v>35</v>
      </c>
      <c r="C16" s="79" t="str">
        <f>IF(COUNTIF(Memberships!D:D, A16), "Yes", "No")</f>
        <v>Yes</v>
      </c>
      <c r="G16" s="79" t="str">
        <f>IF(COUNTIF('Back number fundraiser'!$C$2:$C$104, A16), "Yes", "No")</f>
        <v>No</v>
      </c>
    </row>
    <row r="17">
      <c r="A17" s="78" t="s">
        <v>19</v>
      </c>
      <c r="C17" s="79" t="str">
        <f>IF(COUNTIF(Memberships!D:D, A17), "Yes", "No")</f>
        <v>Yes</v>
      </c>
      <c r="G17" s="79" t="str">
        <f>IF(COUNTIF('Back number fundraiser'!$C$2:$C$104, A17), "Yes", "No")</f>
        <v>Yes</v>
      </c>
    </row>
    <row r="18">
      <c r="A18" s="78" t="s">
        <v>95</v>
      </c>
      <c r="B18" s="6"/>
      <c r="C18" s="49" t="s">
        <v>202</v>
      </c>
      <c r="D18" s="80"/>
      <c r="E18" s="80"/>
      <c r="F18" s="79"/>
      <c r="G18" s="79" t="str">
        <f>IF(COUNTIF('Back number fundraiser'!$C$2:$C$104, A18), "Yes", "No")</f>
        <v>Yes</v>
      </c>
      <c r="H18" s="79"/>
      <c r="I18" s="79"/>
      <c r="J18" s="80"/>
      <c r="K18" s="80"/>
      <c r="L18" s="80"/>
      <c r="M18" s="79"/>
    </row>
    <row r="19">
      <c r="A19" s="78" t="s">
        <v>133</v>
      </c>
      <c r="C19" s="79" t="s">
        <v>202</v>
      </c>
      <c r="G19" s="79" t="str">
        <f>IF(COUNTIF('Back number fundraiser'!$C$2:$C$104, A19), "Yes", "No")</f>
        <v>Yes</v>
      </c>
    </row>
    <row r="20">
      <c r="A20" s="78" t="s">
        <v>184</v>
      </c>
      <c r="B20" s="6"/>
      <c r="C20" s="79" t="str">
        <f>IF(COUNTIF(Memberships!D:D, A20), "Yes", "No")</f>
        <v>Yes</v>
      </c>
      <c r="D20" s="80"/>
      <c r="E20" s="80"/>
      <c r="F20" s="80"/>
      <c r="G20" s="79" t="str">
        <f>IF(COUNTIF('Back number fundraiser'!$C$2:$C$104, A20), "Yes", "No")</f>
        <v>Yes</v>
      </c>
      <c r="H20" s="80"/>
      <c r="I20" s="80"/>
      <c r="J20" s="80"/>
      <c r="K20" s="80"/>
      <c r="L20" s="80"/>
      <c r="M20" s="80"/>
    </row>
    <row r="21" ht="15.75" hidden="1" customHeight="1">
      <c r="A21" s="78" t="s">
        <v>125</v>
      </c>
      <c r="B21" s="26"/>
      <c r="C21" s="79" t="str">
        <f>IF(COUNTIF(Memberships!D:D, A21), "Yes", "No")</f>
        <v>Yes</v>
      </c>
      <c r="D21" s="80"/>
      <c r="E21" s="80"/>
      <c r="F21" s="80"/>
      <c r="G21" s="79" t="str">
        <f>IF(COUNTIF('Back number fundraiser'!$C$2:$C$104, A21), "Yes", "No")</f>
        <v>No</v>
      </c>
      <c r="H21" s="79"/>
      <c r="I21" s="80"/>
      <c r="J21" s="80"/>
      <c r="K21" s="80"/>
      <c r="L21" s="80"/>
      <c r="M21" s="79"/>
    </row>
    <row r="22" ht="15.75" customHeight="1">
      <c r="A22" s="78" t="s">
        <v>101</v>
      </c>
      <c r="B22" s="26"/>
      <c r="C22" s="79" t="str">
        <f>IF(COUNTIF(Memberships!D:D, A22), "Yes", "No")</f>
        <v>Yes</v>
      </c>
      <c r="D22" s="80"/>
      <c r="E22" s="80"/>
      <c r="F22" s="80"/>
      <c r="G22" s="79" t="str">
        <f>IF(COUNTIF('Back number fundraiser'!$C$2:$C$104, A22), "Yes", "No")</f>
        <v>Yes</v>
      </c>
      <c r="H22" s="80"/>
      <c r="I22" s="80"/>
      <c r="J22" s="80"/>
      <c r="K22" s="80"/>
      <c r="L22" s="80"/>
      <c r="M22" s="79"/>
    </row>
    <row r="23" ht="15.75" hidden="1" customHeight="1">
      <c r="A23" s="78" t="s">
        <v>172</v>
      </c>
      <c r="B23" s="6"/>
      <c r="C23" s="79" t="str">
        <f>IF(COUNTIF(Memberships!D:D, A23), "Yes", "No")</f>
        <v>No</v>
      </c>
      <c r="D23" s="80"/>
      <c r="E23" s="80"/>
      <c r="F23" s="80"/>
      <c r="G23" s="79" t="str">
        <f>IF(COUNTIF('Back number fundraiser'!$C$2:$C$104, A23), "Yes", "No")</f>
        <v>No</v>
      </c>
      <c r="H23" s="80"/>
      <c r="I23" s="80"/>
      <c r="J23" s="80"/>
      <c r="K23" s="80"/>
      <c r="L23" s="80"/>
      <c r="M23" s="80"/>
    </row>
    <row r="24" ht="15.75" customHeight="1">
      <c r="A24" s="78" t="s">
        <v>110</v>
      </c>
      <c r="B24" s="6"/>
      <c r="C24" s="79" t="str">
        <f>IF(COUNTIF(Memberships!D:D, A24), "Yes", "No")</f>
        <v>Yes</v>
      </c>
      <c r="D24" s="80"/>
      <c r="E24" s="80"/>
      <c r="F24" s="80"/>
      <c r="G24" s="79" t="str">
        <f>IF(COUNTIF('Back number fundraiser'!$C$2:$C$104, A24), "Yes", "No")</f>
        <v>Yes</v>
      </c>
      <c r="H24" s="80"/>
      <c r="I24" s="80"/>
      <c r="J24" s="80"/>
      <c r="K24" s="80"/>
      <c r="L24" s="80"/>
      <c r="M24" s="80"/>
    </row>
    <row r="25" ht="15.75" hidden="1" customHeight="1">
      <c r="A25" s="78" t="s">
        <v>8</v>
      </c>
      <c r="C25" s="79" t="str">
        <f>IF(COUNTIF(Memberships!D:D, A25), "Yes", "No")</f>
        <v>Yes</v>
      </c>
      <c r="G25" s="79" t="str">
        <f>IF(COUNTIF('Back number fundraiser'!$C$2:$C$104, A25), "Yes", "No")</f>
        <v>No</v>
      </c>
    </row>
    <row r="26" ht="15.75" customHeight="1">
      <c r="A26" s="78" t="s">
        <v>20</v>
      </c>
      <c r="C26" s="79" t="str">
        <f>IF(COUNTIF(Memberships!D:D, A26), "Yes", "No")</f>
        <v>Yes</v>
      </c>
      <c r="G26" s="79" t="str">
        <f>IF(COUNTIF('Back number fundraiser'!$C$2:$C$104, A26), "Yes", "No")</f>
        <v>Yes</v>
      </c>
    </row>
    <row r="27" ht="15.75" hidden="1" customHeight="1">
      <c r="A27" s="78" t="s">
        <v>203</v>
      </c>
      <c r="C27" s="79" t="str">
        <f>IF(COUNTIF(Memberships!D:D, A27), "Yes", "No")</f>
        <v>Yes</v>
      </c>
      <c r="G27" s="79" t="str">
        <f>IF(COUNTIF('Back number fundraiser'!$C$2:$C$104, A27), "Yes", "No")</f>
        <v>No</v>
      </c>
    </row>
    <row r="28" ht="15.75" hidden="1" customHeight="1">
      <c r="A28" s="78" t="s">
        <v>36</v>
      </c>
      <c r="C28" s="79" t="str">
        <f>IF(COUNTIF(Memberships!D:D, A28), "Yes", "No")</f>
        <v>Yes</v>
      </c>
      <c r="G28" s="79" t="str">
        <f>IF(COUNTIF('Back number fundraiser'!$C$2:$C$104, A28), "Yes", "No")</f>
        <v>No</v>
      </c>
    </row>
    <row r="29" ht="15.75" customHeight="1">
      <c r="A29" s="81" t="s">
        <v>155</v>
      </c>
      <c r="B29" s="6"/>
      <c r="C29" s="79" t="str">
        <f>IF(COUNTIF(Memberships!D:D, A29), "Yes", "No")</f>
        <v>Yes</v>
      </c>
      <c r="D29" s="80"/>
      <c r="E29" s="80"/>
      <c r="F29" s="80"/>
      <c r="G29" s="79" t="str">
        <f>IF(COUNTIF('Back number fundraiser'!$C$2:$C$104, A29), "Yes", "No")</f>
        <v>Yes</v>
      </c>
      <c r="H29" s="80"/>
      <c r="I29" s="80"/>
      <c r="J29" s="80"/>
      <c r="K29" s="80"/>
      <c r="L29" s="80"/>
      <c r="M29" s="80"/>
    </row>
    <row r="30" ht="15.75" customHeight="1">
      <c r="A30" s="78" t="s">
        <v>21</v>
      </c>
      <c r="C30" s="79" t="str">
        <f>IF(COUNTIF(Memberships!D:D, A30), "Yes", "No")</f>
        <v>Yes</v>
      </c>
      <c r="G30" s="79" t="str">
        <f>IF(COUNTIF('Back number fundraiser'!$C$2:$C$104, A30), "Yes", "No")</f>
        <v>Yes</v>
      </c>
    </row>
    <row r="31" ht="15.75" hidden="1" customHeight="1">
      <c r="A31" s="78" t="s">
        <v>25</v>
      </c>
      <c r="C31" s="79" t="str">
        <f>IF(COUNTIF(Memberships!D:D, A31), "Yes", "No")</f>
        <v>Yes</v>
      </c>
      <c r="G31" s="79" t="str">
        <f>IF(COUNTIF('Back number fundraiser'!$C$2:$C$104, A31), "Yes", "No")</f>
        <v>No</v>
      </c>
    </row>
    <row r="32" ht="15.75" customHeight="1">
      <c r="A32" s="78" t="s">
        <v>81</v>
      </c>
      <c r="B32" s="26"/>
      <c r="C32" s="79" t="str">
        <f>IF(COUNTIF(Memberships!D:D, A32), "Yes", "No")</f>
        <v>Yes</v>
      </c>
      <c r="D32" s="79"/>
      <c r="E32" s="79"/>
      <c r="F32" s="79"/>
      <c r="G32" s="79" t="str">
        <f>IF(COUNTIF('Back number fundraiser'!$C$2:$C$104, A32), "Yes", "No")</f>
        <v>Yes</v>
      </c>
      <c r="H32" s="79"/>
      <c r="I32" s="79"/>
      <c r="J32" s="79"/>
      <c r="K32" s="80"/>
      <c r="L32" s="80"/>
      <c r="M32" s="79"/>
    </row>
    <row r="33" ht="15.75" customHeight="1">
      <c r="A33" s="78" t="s">
        <v>63</v>
      </c>
      <c r="B33" s="26"/>
      <c r="C33" s="79" t="str">
        <f>IF(COUNTIF(Memberships!D:D, A33), "Yes", "No")</f>
        <v>Yes</v>
      </c>
      <c r="D33" s="79"/>
      <c r="E33" s="79"/>
      <c r="F33" s="79"/>
      <c r="G33" s="79" t="str">
        <f>IF(COUNTIF('Back number fundraiser'!$C$2:$C$104, A33), "Yes", "No")</f>
        <v>Yes</v>
      </c>
      <c r="H33" s="79"/>
      <c r="I33" s="79"/>
      <c r="J33" s="80"/>
      <c r="K33" s="80"/>
      <c r="L33" s="80"/>
      <c r="M33" s="79"/>
    </row>
    <row r="34" ht="15.75" hidden="1" customHeight="1">
      <c r="A34" s="78" t="s">
        <v>204</v>
      </c>
      <c r="C34" s="79" t="str">
        <f>IF(COUNTIF(Memberships!D:D, A34), "Yes", "No")</f>
        <v>Yes</v>
      </c>
      <c r="G34" s="79" t="str">
        <f>IF(COUNTIF('Back number fundraiser'!$C$2:$C$104, A34), "Yes", "No")</f>
        <v>No</v>
      </c>
    </row>
    <row r="35" ht="15.75" customHeight="1">
      <c r="A35" s="78" t="s">
        <v>54</v>
      </c>
      <c r="B35" s="26"/>
      <c r="C35" s="79" t="str">
        <f>IF(COUNTIF(Memberships!D:D, A35), "Yes", "No")</f>
        <v>Yes</v>
      </c>
      <c r="D35" s="79"/>
      <c r="E35" s="80"/>
      <c r="F35" s="79"/>
      <c r="G35" s="79" t="str">
        <f>IF(COUNTIF('Back number fundraiser'!$C$2:$C$104, A35), "Yes", "No")</f>
        <v>Yes</v>
      </c>
      <c r="H35" s="79"/>
      <c r="I35" s="79"/>
      <c r="J35" s="79"/>
      <c r="K35" s="80"/>
      <c r="L35" s="80"/>
      <c r="M35" s="79"/>
    </row>
    <row r="36" ht="15.75" customHeight="1">
      <c r="A36" s="78" t="s">
        <v>55</v>
      </c>
      <c r="B36" s="26"/>
      <c r="C36" s="79" t="str">
        <f>IF(COUNTIF(Memberships!D:D, A36), "Yes", "No")</f>
        <v>Yes</v>
      </c>
      <c r="D36" s="79"/>
      <c r="E36" s="79"/>
      <c r="F36" s="79"/>
      <c r="G36" s="79" t="str">
        <f>IF(COUNTIF('Back number fundraiser'!$C$2:$C$104, A36), "Yes", "No")</f>
        <v>Yes</v>
      </c>
      <c r="H36" s="80"/>
      <c r="I36" s="79"/>
      <c r="J36" s="79"/>
      <c r="K36" s="80"/>
      <c r="L36" s="80"/>
      <c r="M36" s="79"/>
    </row>
    <row r="37" ht="15.75" customHeight="1">
      <c r="A37" s="78" t="s">
        <v>84</v>
      </c>
      <c r="B37" s="26"/>
      <c r="C37" s="79" t="str">
        <f>IF(COUNTIF(Memberships!D:D, A37), "Yes", "No")</f>
        <v>Yes</v>
      </c>
      <c r="D37" s="79"/>
      <c r="E37" s="79"/>
      <c r="F37" s="79"/>
      <c r="G37" s="79" t="str">
        <f>IF(COUNTIF('Back number fundraiser'!$C$2:$C$104, A37), "Yes", "No")</f>
        <v>Yes</v>
      </c>
      <c r="H37" s="80"/>
      <c r="I37" s="79"/>
      <c r="J37" s="79"/>
      <c r="K37" s="80"/>
      <c r="L37" s="80"/>
      <c r="M37" s="79"/>
    </row>
    <row r="38" ht="15.75" hidden="1" customHeight="1">
      <c r="A38" s="78" t="s">
        <v>82</v>
      </c>
      <c r="B38" s="6"/>
      <c r="C38" s="79" t="str">
        <f>IF(COUNTIF(Memberships!D:D, A38), "Yes", "No")</f>
        <v>Yes</v>
      </c>
      <c r="D38" s="79"/>
      <c r="E38" s="79"/>
      <c r="F38" s="79"/>
      <c r="G38" s="79" t="str">
        <f>IF(COUNTIF('Back number fundraiser'!$C$2:$C$104, A38), "Yes", "No")</f>
        <v>No</v>
      </c>
      <c r="H38" s="79"/>
      <c r="I38" s="79"/>
      <c r="J38" s="80"/>
      <c r="K38" s="80"/>
      <c r="L38" s="80"/>
      <c r="M38" s="79"/>
    </row>
    <row r="39" ht="15.75" hidden="1" customHeight="1">
      <c r="A39" s="78" t="s">
        <v>118</v>
      </c>
      <c r="C39" s="79" t="str">
        <f>IF(COUNTIF(Memberships!D:D, A39), "Yes", "No")</f>
        <v>Yes</v>
      </c>
      <c r="G39" s="79" t="str">
        <f>IF(COUNTIF('Back number fundraiser'!$C$2:$C$104, A39), "Yes", "No")</f>
        <v>No</v>
      </c>
    </row>
    <row r="40" ht="15.75" hidden="1" customHeight="1">
      <c r="A40" s="78" t="s">
        <v>148</v>
      </c>
      <c r="B40" s="6"/>
      <c r="C40" s="79" t="str">
        <f>IF(COUNTIF(Memberships!D:D, A40), "Yes", "No")</f>
        <v>Yes</v>
      </c>
      <c r="D40" s="79"/>
      <c r="E40" s="79"/>
      <c r="F40" s="79"/>
      <c r="G40" s="79" t="str">
        <f>IF(COUNTIF('Back number fundraiser'!$C$2:$C$104, A40), "Yes", "No")</f>
        <v>No</v>
      </c>
      <c r="H40" s="79"/>
      <c r="I40" s="79"/>
      <c r="J40" s="80"/>
      <c r="K40" s="80"/>
      <c r="L40" s="80"/>
      <c r="M40" s="79"/>
    </row>
    <row r="41" ht="15.75" customHeight="1">
      <c r="A41" s="78" t="s">
        <v>22</v>
      </c>
      <c r="C41" s="79" t="str">
        <f>IF(COUNTIF(Memberships!D:D, A41), "Yes", "No")</f>
        <v>Yes</v>
      </c>
      <c r="G41" s="79" t="str">
        <f>IF(COUNTIF('Back number fundraiser'!$C$2:$C$104, A41), "Yes", "No")</f>
        <v>Yes</v>
      </c>
    </row>
    <row r="42" ht="15.75" customHeight="1">
      <c r="A42" s="78" t="s">
        <v>23</v>
      </c>
      <c r="C42" s="79" t="str">
        <f>IF(COUNTIF(Memberships!D:D, A42), "Yes", "No")</f>
        <v>Yes</v>
      </c>
      <c r="G42" s="79" t="str">
        <f>IF(COUNTIF('Back number fundraiser'!$C$2:$C$104, A42), "Yes", "No")</f>
        <v>Yes</v>
      </c>
    </row>
    <row r="43" ht="15.75" customHeight="1">
      <c r="A43" s="78" t="s">
        <v>24</v>
      </c>
      <c r="C43" s="79" t="str">
        <f>IF(COUNTIF(Memberships!D:D, A43), "Yes", "No")</f>
        <v>Yes</v>
      </c>
      <c r="G43" s="79" t="str">
        <f>IF(COUNTIF('Back number fundraiser'!$C$2:$C$104, A43), "Yes", "No")</f>
        <v>Yes</v>
      </c>
    </row>
    <row r="44" ht="15.75" customHeight="1">
      <c r="A44" s="78" t="s">
        <v>144</v>
      </c>
      <c r="B44" s="6"/>
      <c r="C44" s="79" t="str">
        <f>IF(COUNTIF(Memberships!D:D, A44), "Yes", "No")</f>
        <v>Yes</v>
      </c>
      <c r="D44" s="79"/>
      <c r="E44" s="79"/>
      <c r="F44" s="79"/>
      <c r="G44" s="79" t="str">
        <f>IF(COUNTIF('Back number fundraiser'!$C$2:$C$104, A44), "Yes", "No")</f>
        <v>Yes</v>
      </c>
      <c r="H44" s="79"/>
      <c r="I44" s="80"/>
      <c r="J44" s="80"/>
      <c r="K44" s="80"/>
      <c r="L44" s="80"/>
      <c r="M44" s="79"/>
    </row>
    <row r="45" ht="15.75" customHeight="1">
      <c r="A45" s="78" t="s">
        <v>157</v>
      </c>
      <c r="B45" s="6"/>
      <c r="C45" s="79" t="str">
        <f>IF(COUNTIF(Memberships!D:D, A45), "Yes", "No")</f>
        <v>Yes</v>
      </c>
      <c r="D45" s="80"/>
      <c r="E45" s="79"/>
      <c r="F45" s="79"/>
      <c r="G45" s="79" t="str">
        <f>IF(COUNTIF('Back number fundraiser'!$C$2:$C$104, A45), "Yes", "No")</f>
        <v>Yes</v>
      </c>
      <c r="H45" s="80"/>
      <c r="I45" s="80"/>
      <c r="J45" s="79"/>
      <c r="K45" s="80"/>
      <c r="L45" s="80"/>
      <c r="M45" s="79"/>
    </row>
    <row r="46" ht="15.75" customHeight="1">
      <c r="A46" s="78" t="s">
        <v>62</v>
      </c>
      <c r="B46" s="6"/>
      <c r="C46" s="79" t="str">
        <f>IF(COUNTIF(Memberships!D:D, A46), "Yes", "No")</f>
        <v>Yes</v>
      </c>
      <c r="D46" s="80"/>
      <c r="E46" s="79"/>
      <c r="F46" s="79"/>
      <c r="G46" s="79" t="str">
        <f>IF(COUNTIF('Back number fundraiser'!$C$2:$C$104, A46), "Yes", "No")</f>
        <v>Yes</v>
      </c>
      <c r="H46" s="80"/>
      <c r="I46" s="80"/>
      <c r="J46" s="79"/>
      <c r="K46" s="80"/>
      <c r="L46" s="80"/>
      <c r="M46" s="79"/>
    </row>
    <row r="47" ht="15.75" customHeight="1">
      <c r="A47" s="78" t="s">
        <v>70</v>
      </c>
      <c r="C47" s="79" t="s">
        <v>202</v>
      </c>
      <c r="G47" s="79" t="str">
        <f>IF(COUNTIF('Back number fundraiser'!$C$2:$C$104, A47), "Yes", "No")</f>
        <v>Yes</v>
      </c>
    </row>
    <row r="48" ht="15.75" hidden="1" customHeight="1">
      <c r="A48" s="78" t="s">
        <v>146</v>
      </c>
      <c r="B48" s="6"/>
      <c r="C48" s="79" t="str">
        <f>IF(COUNTIF(Memberships!D:D, A48), "Yes", "No")</f>
        <v>No</v>
      </c>
      <c r="D48" s="80"/>
      <c r="E48" s="80"/>
      <c r="F48" s="80"/>
      <c r="G48" s="79" t="str">
        <f>IF(COUNTIF('Back number fundraiser'!$C$2:$C$104, A48), "Yes", "No")</f>
        <v>No</v>
      </c>
      <c r="H48" s="80"/>
      <c r="I48" s="80"/>
      <c r="J48" s="80"/>
      <c r="K48" s="80"/>
      <c r="L48" s="80"/>
      <c r="M48" s="80"/>
    </row>
    <row r="49" ht="15.75" customHeight="1">
      <c r="A49" s="78" t="s">
        <v>28</v>
      </c>
      <c r="C49" s="79" t="str">
        <f>IF(COUNTIF(Memberships!D:D, A49), "Yes", "No")</f>
        <v>Yes</v>
      </c>
      <c r="G49" s="79" t="str">
        <f>IF(COUNTIF('Back number fundraiser'!$C$2:$C$104, A49), "Yes", "No")</f>
        <v>Yes</v>
      </c>
    </row>
    <row r="50" ht="15.75" customHeight="1">
      <c r="A50" s="78" t="s">
        <v>61</v>
      </c>
      <c r="C50" s="79" t="str">
        <f>IF(COUNTIF(Memberships!D:D, A50), "Yes", "No")</f>
        <v>Yes</v>
      </c>
      <c r="G50" s="79" t="str">
        <f>IF(COUNTIF('Back number fundraiser'!$C$2:$C$104, A50), "Yes", "No")</f>
        <v>Yes</v>
      </c>
    </row>
    <row r="51" ht="15.75" hidden="1" customHeight="1">
      <c r="A51" s="78" t="s">
        <v>105</v>
      </c>
      <c r="B51" s="26"/>
      <c r="C51" s="79" t="str">
        <f>IF(COUNTIF(Memberships!D:D, A51), "Yes", "No")</f>
        <v>Yes</v>
      </c>
      <c r="D51" s="80"/>
      <c r="E51" s="80"/>
      <c r="F51" s="80"/>
      <c r="G51" s="79" t="str">
        <f>IF(COUNTIF('Back number fundraiser'!$C$2:$C$104, A51), "Yes", "No")</f>
        <v>No</v>
      </c>
      <c r="H51" s="79"/>
      <c r="I51" s="79"/>
      <c r="J51" s="80"/>
      <c r="K51" s="80"/>
      <c r="L51" s="80"/>
      <c r="M51" s="79"/>
    </row>
    <row r="52" ht="15.75" customHeight="1">
      <c r="A52" s="78" t="s">
        <v>171</v>
      </c>
      <c r="C52" s="79" t="s">
        <v>202</v>
      </c>
      <c r="G52" s="79" t="str">
        <f>IF(COUNTIF('Back number fundraiser'!$C$2:$C$104, A52), "Yes", "No")</f>
        <v>Yes</v>
      </c>
    </row>
    <row r="53" ht="15.75" hidden="1" customHeight="1">
      <c r="A53" s="78" t="s">
        <v>75</v>
      </c>
      <c r="C53" s="79" t="str">
        <f>IF(COUNTIF(Memberships!D:D, A53), "Yes", "No")</f>
        <v>Yes</v>
      </c>
      <c r="G53" s="79" t="str">
        <f>IF(COUNTIF('Back number fundraiser'!$C$2:$C$104, A53), "Yes", "No")</f>
        <v>No</v>
      </c>
    </row>
    <row r="54" ht="15.75" customHeight="1">
      <c r="A54" s="78" t="s">
        <v>170</v>
      </c>
      <c r="C54" s="79" t="s">
        <v>202</v>
      </c>
      <c r="G54" s="79" t="str">
        <f>IF(COUNTIF('Back number fundraiser'!$C$2:$C$104, A54), "Yes", "No")</f>
        <v>Yes</v>
      </c>
    </row>
    <row r="55" ht="15.75" customHeight="1">
      <c r="A55" s="78" t="s">
        <v>123</v>
      </c>
      <c r="B55" s="26"/>
      <c r="C55" s="79" t="str">
        <f>IF(COUNTIF(Memberships!D:D, A55), "Yes", "No")</f>
        <v>Yes</v>
      </c>
      <c r="D55" s="80"/>
      <c r="E55" s="80"/>
      <c r="F55" s="80"/>
      <c r="G55" s="79" t="str">
        <f>IF(COUNTIF('Back number fundraiser'!$C$2:$C$104, A55), "Yes", "No")</f>
        <v>Yes</v>
      </c>
      <c r="H55" s="80"/>
      <c r="I55" s="80"/>
      <c r="J55" s="80"/>
      <c r="K55" s="80"/>
      <c r="L55" s="80"/>
      <c r="M55" s="79"/>
    </row>
    <row r="56" ht="15.75" hidden="1" customHeight="1">
      <c r="A56" s="78" t="s">
        <v>185</v>
      </c>
      <c r="C56" s="79" t="s">
        <v>199</v>
      </c>
      <c r="G56" s="79" t="str">
        <f>IF(COUNTIF('Back number fundraiser'!$C$2:$C$104, A56), "Yes", "No")</f>
        <v>Yes</v>
      </c>
    </row>
    <row r="57" ht="15.75" customHeight="1">
      <c r="A57" s="78" t="s">
        <v>173</v>
      </c>
      <c r="B57" s="26"/>
      <c r="C57" s="79" t="str">
        <f>IF(COUNTIF(Memberships!D:D, A57), "Yes", "No")</f>
        <v>Yes</v>
      </c>
      <c r="D57" s="80"/>
      <c r="E57" s="80"/>
      <c r="F57" s="80"/>
      <c r="G57" s="79" t="str">
        <f>IF(COUNTIF('Back number fundraiser'!$C$2:$C$104, A57), "Yes", "No")</f>
        <v>Yes</v>
      </c>
      <c r="H57" s="80"/>
      <c r="I57" s="80"/>
      <c r="J57" s="80"/>
      <c r="K57" s="80"/>
      <c r="L57" s="80"/>
      <c r="M57" s="79"/>
    </row>
    <row r="58" ht="15.75" hidden="1" customHeight="1">
      <c r="A58" s="78" t="s">
        <v>10</v>
      </c>
      <c r="C58" s="79" t="str">
        <f>IF(COUNTIF(Memberships!D:D, A58), "Yes", "No")</f>
        <v>Yes</v>
      </c>
      <c r="G58" s="79" t="str">
        <f>IF(COUNTIF('Back number fundraiser'!$C$2:$C$104, A58), "Yes", "No")</f>
        <v>No</v>
      </c>
    </row>
    <row r="59" ht="15.75" customHeight="1">
      <c r="A59" s="78" t="s">
        <v>143</v>
      </c>
      <c r="B59" s="26"/>
      <c r="C59" s="79" t="str">
        <f>IF(COUNTIF(Memberships!D:D, A59), "Yes", "No")</f>
        <v>Yes</v>
      </c>
      <c r="D59" s="80"/>
      <c r="E59" s="80"/>
      <c r="F59" s="80"/>
      <c r="G59" s="79" t="str">
        <f>IF(COUNTIF('Back number fundraiser'!$C$2:$C$104, A59), "Yes", "No")</f>
        <v>Yes</v>
      </c>
      <c r="H59" s="80"/>
      <c r="I59" s="80"/>
      <c r="J59" s="80"/>
      <c r="K59" s="80"/>
      <c r="L59" s="80"/>
      <c r="M59" s="79"/>
    </row>
    <row r="60" ht="15.75" hidden="1" customHeight="1">
      <c r="A60" s="78" t="s">
        <v>11</v>
      </c>
      <c r="C60" s="79" t="str">
        <f>IF(COUNTIF(Memberships!D:D, A60), "Yes", "No")</f>
        <v>Yes</v>
      </c>
      <c r="G60" s="79" t="str">
        <f>IF(COUNTIF('Back number fundraiser'!$C$2:$C$104, A60), "Yes", "No")</f>
        <v>No</v>
      </c>
    </row>
    <row r="61" ht="15.75" hidden="1" customHeight="1">
      <c r="A61" s="78" t="s">
        <v>117</v>
      </c>
      <c r="B61" s="6"/>
      <c r="C61" s="79" t="str">
        <f>IF(COUNTIF(Memberships!D:D, A61), "Yes", "No")</f>
        <v>Yes</v>
      </c>
      <c r="D61" s="80"/>
      <c r="E61" s="80"/>
      <c r="F61" s="80"/>
      <c r="G61" s="79" t="str">
        <f>IF(COUNTIF('Back number fundraiser'!$C$2:$C$104, A61), "Yes", "No")</f>
        <v>No</v>
      </c>
      <c r="H61" s="80"/>
      <c r="I61" s="80"/>
      <c r="J61" s="80"/>
      <c r="K61" s="80"/>
      <c r="L61" s="80"/>
      <c r="M61" s="80"/>
    </row>
    <row r="62" ht="15.75" customHeight="1">
      <c r="A62" s="78" t="s">
        <v>130</v>
      </c>
      <c r="C62" s="79" t="s">
        <v>202</v>
      </c>
      <c r="G62" s="79" t="str">
        <f>IF(COUNTIF('Back number fundraiser'!$C$2:$C$104, A62), "Yes", "No")</f>
        <v>Yes</v>
      </c>
    </row>
    <row r="63" ht="15.75" customHeight="1">
      <c r="A63" s="78" t="s">
        <v>107</v>
      </c>
      <c r="B63" s="6"/>
      <c r="C63" s="79" t="str">
        <f>IF(COUNTIF(Memberships!D:D, A63), "Yes", "No")</f>
        <v>Yes</v>
      </c>
      <c r="D63" s="80"/>
      <c r="E63" s="80"/>
      <c r="F63" s="80"/>
      <c r="G63" s="79" t="str">
        <f>IF(COUNTIF('Back number fundraiser'!$C$2:$C$104, A63), "Yes", "No")</f>
        <v>Yes</v>
      </c>
      <c r="H63" s="80"/>
      <c r="I63" s="80"/>
      <c r="J63" s="80"/>
      <c r="K63" s="80"/>
      <c r="L63" s="80"/>
      <c r="M63" s="80"/>
    </row>
    <row r="64" ht="15.75" customHeight="1">
      <c r="A64" s="78" t="s">
        <v>131</v>
      </c>
      <c r="C64" s="79" t="s">
        <v>202</v>
      </c>
      <c r="G64" s="79" t="str">
        <f>IF(COUNTIF('Back number fundraiser'!$C$2:$C$104, A64), "Yes", "No")</f>
        <v>Yes</v>
      </c>
    </row>
    <row r="65" ht="15.75" customHeight="1">
      <c r="A65" s="78" t="s">
        <v>12</v>
      </c>
      <c r="C65" s="79" t="str">
        <f>IF(COUNTIF(Memberships!D:D, A65), "Yes", "No")</f>
        <v>Yes</v>
      </c>
      <c r="G65" s="79" t="str">
        <f>IF(COUNTIF('Back number fundraiser'!$C$2:$C$104, A65), "Yes", "No")</f>
        <v>Yes</v>
      </c>
    </row>
    <row r="66" ht="15.75" customHeight="1">
      <c r="A66" s="78" t="s">
        <v>116</v>
      </c>
      <c r="B66" s="6"/>
      <c r="C66" s="79" t="str">
        <f>IF(COUNTIF(Memberships!D:D, A66), "Yes", "No")</f>
        <v>Yes</v>
      </c>
      <c r="D66" s="80"/>
      <c r="E66" s="80"/>
      <c r="F66" s="80"/>
      <c r="G66" s="79" t="str">
        <f>IF(COUNTIF('Back number fundraiser'!$C$2:$C$104, A66), "Yes", "No")</f>
        <v>Yes</v>
      </c>
      <c r="H66" s="80"/>
      <c r="I66" s="80"/>
      <c r="J66" s="80"/>
      <c r="K66" s="80"/>
      <c r="L66" s="80"/>
      <c r="M66" s="80"/>
    </row>
    <row r="67" ht="15.75" customHeight="1">
      <c r="A67" s="78" t="s">
        <v>13</v>
      </c>
      <c r="C67" s="79" t="str">
        <f>IF(COUNTIF(Memberships!D:D, A67), "Yes", "No")</f>
        <v>Yes</v>
      </c>
      <c r="G67" s="79" t="str">
        <f>IF(COUNTIF('Back number fundraiser'!$C$2:$C$104, A67), "Yes", "No")</f>
        <v>Yes</v>
      </c>
    </row>
    <row r="68" ht="15.75" hidden="1" customHeight="1">
      <c r="A68" s="78" t="s">
        <v>122</v>
      </c>
      <c r="B68" s="6"/>
      <c r="C68" s="79" t="str">
        <f>IF(COUNTIF(Memberships!D:D, A68), "Yes", "No")</f>
        <v>Yes</v>
      </c>
      <c r="D68" s="79"/>
      <c r="E68" s="79"/>
      <c r="F68" s="79"/>
      <c r="G68" s="79" t="str">
        <f>IF(COUNTIF('Back number fundraiser'!$C$2:$C$104, A68), "Yes", "No")</f>
        <v>No</v>
      </c>
      <c r="H68" s="79"/>
      <c r="I68" s="79"/>
      <c r="J68" s="80"/>
      <c r="K68" s="80"/>
      <c r="L68" s="80"/>
      <c r="M68" s="79"/>
    </row>
    <row r="69" ht="15.75" customHeight="1">
      <c r="A69" s="78" t="s">
        <v>86</v>
      </c>
      <c r="C69" s="79" t="str">
        <f>IF(COUNTIF(Memberships!D:D, A69), "Yes", "No")</f>
        <v>Yes</v>
      </c>
      <c r="G69" s="79" t="str">
        <f>IF(COUNTIF('Back number fundraiser'!$C$2:$C$104, A69), "Yes", "No")</f>
        <v>Yes</v>
      </c>
    </row>
    <row r="70" ht="15.75" customHeight="1">
      <c r="A70" s="78" t="s">
        <v>139</v>
      </c>
      <c r="B70" s="6"/>
      <c r="C70" s="79" t="str">
        <f>IF(COUNTIF(Memberships!D:D, A70), "Yes", "No")</f>
        <v>Yes</v>
      </c>
      <c r="D70" s="79"/>
      <c r="E70" s="79"/>
      <c r="F70" s="79"/>
      <c r="G70" s="79" t="str">
        <f>IF(COUNTIF('Back number fundraiser'!$C$2:$C$104, A70), "Yes", "No")</f>
        <v>Yes</v>
      </c>
      <c r="H70" s="79"/>
      <c r="I70" s="79"/>
      <c r="J70" s="80"/>
      <c r="K70" s="80"/>
      <c r="L70" s="80"/>
      <c r="M70" s="79"/>
    </row>
    <row r="71" ht="15.75" customHeight="1">
      <c r="A71" s="78" t="s">
        <v>97</v>
      </c>
      <c r="B71" s="6"/>
      <c r="C71" s="79" t="str">
        <f>IF(COUNTIF(Memberships!D:D, A71), "Yes", "No")</f>
        <v>Yes</v>
      </c>
      <c r="D71" s="79"/>
      <c r="E71" s="79"/>
      <c r="F71" s="79"/>
      <c r="G71" s="79" t="str">
        <f>IF(COUNTIF('Back number fundraiser'!$C$2:$C$104, A71), "Yes", "No")</f>
        <v>Yes</v>
      </c>
      <c r="H71" s="79"/>
      <c r="I71" s="80"/>
      <c r="J71" s="80"/>
      <c r="K71" s="80"/>
      <c r="L71" s="80"/>
      <c r="M71" s="79"/>
    </row>
    <row r="72" ht="15.75" hidden="1" customHeight="1">
      <c r="A72" s="78" t="s">
        <v>205</v>
      </c>
      <c r="C72" s="79" t="str">
        <f>IF(COUNTIF(Memberships!D:D, A72), "Yes", "No")</f>
        <v>Yes</v>
      </c>
      <c r="G72" s="79" t="str">
        <f>IF(COUNTIF('Back number fundraiser'!$C$2:$C$104, A72), "Yes", "No")</f>
        <v>No</v>
      </c>
    </row>
    <row r="73" ht="15.75" hidden="1" customHeight="1">
      <c r="A73" s="78" t="s">
        <v>87</v>
      </c>
      <c r="B73" s="6"/>
      <c r="C73" s="79" t="str">
        <f>IF(COUNTIF(Memberships!D:D, A73), "Yes", "No")</f>
        <v>Yes</v>
      </c>
      <c r="D73" s="80"/>
      <c r="E73" s="80"/>
      <c r="F73" s="80"/>
      <c r="G73" s="79" t="str">
        <f>IF(COUNTIF('Back number fundraiser'!$C$2:$C$104, A73), "Yes", "No")</f>
        <v>No</v>
      </c>
      <c r="H73" s="80"/>
      <c r="I73" s="80"/>
      <c r="J73" s="79"/>
      <c r="K73" s="80"/>
      <c r="L73" s="80"/>
      <c r="M73" s="79"/>
    </row>
    <row r="74" ht="15.75" customHeight="1">
      <c r="A74" s="78" t="s">
        <v>59</v>
      </c>
      <c r="B74" s="6"/>
      <c r="C74" s="79" t="str">
        <f>IF(COUNTIF(Memberships!D:D, A74), "Yes", "No")</f>
        <v>Yes</v>
      </c>
      <c r="D74" s="80"/>
      <c r="E74" s="79"/>
      <c r="F74" s="79"/>
      <c r="G74" s="79" t="str">
        <f>IF(COUNTIF('Back number fundraiser'!$C$2:$C$104, A74), "Yes", "No")</f>
        <v>Yes</v>
      </c>
      <c r="H74" s="80"/>
      <c r="I74" s="80"/>
      <c r="J74" s="79"/>
      <c r="K74" s="80"/>
      <c r="L74" s="80"/>
      <c r="M74" s="79"/>
    </row>
    <row r="75" ht="15.75" customHeight="1">
      <c r="A75" s="78" t="s">
        <v>58</v>
      </c>
      <c r="B75" s="6"/>
      <c r="C75" s="79" t="str">
        <f>IF(COUNTIF(Memberships!D:D, A75), "Yes", "No")</f>
        <v>Yes</v>
      </c>
      <c r="D75" s="80"/>
      <c r="E75" s="80"/>
      <c r="F75" s="80"/>
      <c r="G75" s="79" t="str">
        <f>IF(COUNTIF('Back number fundraiser'!$C$2:$C$104, A75), "Yes", "No")</f>
        <v>Yes</v>
      </c>
      <c r="H75" s="80"/>
      <c r="I75" s="80"/>
      <c r="J75" s="80"/>
      <c r="K75" s="80"/>
      <c r="L75" s="80"/>
      <c r="M75" s="80"/>
    </row>
    <row r="76" ht="15.75" customHeight="1">
      <c r="A76" s="78" t="s">
        <v>53</v>
      </c>
      <c r="B76" s="26"/>
      <c r="C76" s="79" t="str">
        <f>IF(COUNTIF(Memberships!D:D, A76), "Yes", "No")</f>
        <v>Yes</v>
      </c>
      <c r="D76" s="80"/>
      <c r="E76" s="80"/>
      <c r="F76" s="79"/>
      <c r="G76" s="79" t="str">
        <f>IF(COUNTIF('Back number fundraiser'!$C$2:$C$104, A76), "Yes", "No")</f>
        <v>Yes</v>
      </c>
      <c r="H76" s="80"/>
      <c r="I76" s="80"/>
      <c r="J76" s="80"/>
      <c r="K76" s="80"/>
      <c r="L76" s="80"/>
      <c r="M76" s="79"/>
    </row>
    <row r="77" ht="15.75" customHeight="1">
      <c r="A77" s="78" t="s">
        <v>180</v>
      </c>
      <c r="C77" s="79" t="s">
        <v>202</v>
      </c>
      <c r="G77" s="79" t="str">
        <f>IF(COUNTIF('Back number fundraiser'!$C$2:$C$104, A77), "Yes", "No")</f>
        <v>Yes</v>
      </c>
    </row>
    <row r="78" ht="15.75" customHeight="1">
      <c r="A78" s="78" t="s">
        <v>187</v>
      </c>
      <c r="C78" s="79" t="s">
        <v>202</v>
      </c>
      <c r="G78" s="79" t="str">
        <f>IF(COUNTIF('Back number fundraiser'!$C$2:$C$104, A78), "Yes", "No")</f>
        <v>Yes</v>
      </c>
    </row>
    <row r="79" ht="15.75" customHeight="1">
      <c r="A79" s="78" t="s">
        <v>74</v>
      </c>
      <c r="C79" s="79" t="str">
        <f>IF(COUNTIF(Memberships!D:D, A79), "Yes", "No")</f>
        <v>Yes</v>
      </c>
      <c r="G79" s="79" t="str">
        <f>IF(COUNTIF('Back number fundraiser'!$C$2:$C$104, A79), "Yes", "No")</f>
        <v>Yes</v>
      </c>
    </row>
    <row r="80" ht="15.75" hidden="1" customHeight="1">
      <c r="A80" s="78" t="s">
        <v>44</v>
      </c>
      <c r="C80" s="79" t="str">
        <f>IF(COUNTIF(Memberships!D:D, A80), "Yes", "No")</f>
        <v>Yes</v>
      </c>
      <c r="G80" s="79" t="str">
        <f>IF(COUNTIF('Back number fundraiser'!$C$2:$C$104, A80), "Yes", "No")</f>
        <v>No</v>
      </c>
    </row>
    <row r="81" ht="15.75" customHeight="1">
      <c r="A81" s="78" t="s">
        <v>103</v>
      </c>
      <c r="C81" s="79" t="str">
        <f>IF(COUNTIF(Memberships!D:D, A81), "Yes", "No")</f>
        <v>Yes</v>
      </c>
      <c r="G81" s="79" t="str">
        <f>IF(COUNTIF('Back number fundraiser'!$C$2:$C$104, A81), "Yes", "No")</f>
        <v>Yes</v>
      </c>
    </row>
    <row r="82" ht="15.75" hidden="1" customHeight="1">
      <c r="A82" s="78" t="s">
        <v>151</v>
      </c>
      <c r="B82" s="26"/>
      <c r="C82" s="79" t="str">
        <f>IF(COUNTIF(Memberships!D:D, A82), "Yes", "No")</f>
        <v>No</v>
      </c>
      <c r="D82" s="80"/>
      <c r="E82" s="80"/>
      <c r="F82" s="80"/>
      <c r="G82" s="79" t="str">
        <f>IF(COUNTIF('Back number fundraiser'!$C$2:$C$104, A82), "Yes", "No")</f>
        <v>No</v>
      </c>
      <c r="H82" s="80"/>
      <c r="I82" s="80"/>
      <c r="J82" s="80"/>
      <c r="K82" s="80"/>
      <c r="L82" s="80"/>
      <c r="M82" s="79"/>
    </row>
    <row r="83" ht="15.75" customHeight="1">
      <c r="A83" s="78" t="s">
        <v>37</v>
      </c>
      <c r="C83" s="79" t="str">
        <f>IF(COUNTIF(Memberships!D:D, A83), "Yes", "No")</f>
        <v>Yes</v>
      </c>
      <c r="G83" s="79" t="str">
        <f>IF(COUNTIF('Back number fundraiser'!$C$2:$C$104, A83), "Yes", "No")</f>
        <v>Yes</v>
      </c>
    </row>
    <row r="84" ht="15.75" customHeight="1">
      <c r="A84" s="78" t="s">
        <v>124</v>
      </c>
      <c r="C84" s="79" t="str">
        <f>IF(COUNTIF(Memberships!D:D, A84), "Yes", "No")</f>
        <v>Yes</v>
      </c>
      <c r="G84" s="79" t="str">
        <f>IF(COUNTIF('Back number fundraiser'!$C$2:$C$104, A84), "Yes", "No")</f>
        <v>Yes</v>
      </c>
    </row>
    <row r="85" ht="15.75" customHeight="1">
      <c r="A85" s="78" t="s">
        <v>112</v>
      </c>
      <c r="B85" s="26"/>
      <c r="C85" s="49" t="s">
        <v>202</v>
      </c>
      <c r="D85" s="80"/>
      <c r="E85" s="80"/>
      <c r="F85" s="80"/>
      <c r="G85" s="79" t="str">
        <f>IF(COUNTIF('Back number fundraiser'!$C$2:$C$104, A85), "Yes", "No")</f>
        <v>Yes</v>
      </c>
      <c r="H85" s="80"/>
      <c r="I85" s="80"/>
      <c r="J85" s="80"/>
      <c r="K85" s="80"/>
      <c r="L85" s="80"/>
      <c r="M85" s="79"/>
    </row>
    <row r="86" ht="15.75" hidden="1" customHeight="1">
      <c r="A86" s="78" t="s">
        <v>206</v>
      </c>
      <c r="C86" s="79" t="str">
        <f>IF(COUNTIF(Memberships!D:D, A86), "Yes", "No")</f>
        <v>Yes</v>
      </c>
      <c r="G86" s="79" t="str">
        <f>IF(COUNTIF('Back number fundraiser'!$C$2:$C$104, A86), "Yes", "No")</f>
        <v>No</v>
      </c>
    </row>
    <row r="87" ht="15.75" hidden="1" customHeight="1">
      <c r="A87" s="78" t="s">
        <v>45</v>
      </c>
      <c r="C87" s="79" t="str">
        <f>IF(COUNTIF(Memberships!D:D, A87), "Yes", "No")</f>
        <v>Yes</v>
      </c>
      <c r="G87" s="79" t="str">
        <f>IF(COUNTIF('Back number fundraiser'!$C$2:$C$104, A87), "Yes", "No")</f>
        <v>No</v>
      </c>
    </row>
    <row r="88" ht="15.75" customHeight="1">
      <c r="A88" s="78" t="s">
        <v>57</v>
      </c>
      <c r="B88" s="26"/>
      <c r="C88" s="79" t="str">
        <f>IF(COUNTIF(Memberships!D:D, A88), "Yes", "No")</f>
        <v>Yes</v>
      </c>
      <c r="D88" s="80"/>
      <c r="E88" s="80"/>
      <c r="F88" s="80"/>
      <c r="G88" s="79" t="str">
        <f>IF(COUNTIF('Back number fundraiser'!$C$2:$C$104, A88), "Yes", "No")</f>
        <v>Yes</v>
      </c>
      <c r="H88" s="80"/>
      <c r="I88" s="80"/>
      <c r="J88" s="80"/>
      <c r="K88" s="80"/>
      <c r="L88" s="80"/>
      <c r="M88" s="79"/>
    </row>
    <row r="89" ht="15.75" hidden="1" customHeight="1">
      <c r="A89" s="78" t="s">
        <v>159</v>
      </c>
      <c r="C89" s="79" t="str">
        <f>IF(COUNTIF(Memberships!D:D, A89), "Yes", "No")</f>
        <v>Yes</v>
      </c>
      <c r="G89" s="79" t="str">
        <f>IF(COUNTIF('Back number fundraiser'!$C$2:$C$104, A89), "Yes", "No")</f>
        <v>No</v>
      </c>
    </row>
    <row r="90" ht="15.75" hidden="1" customHeight="1">
      <c r="A90" s="78" t="s">
        <v>207</v>
      </c>
      <c r="C90" s="79" t="str">
        <f>IF(COUNTIF(Memberships!D:D, A90), "Yes", "No")</f>
        <v>Yes</v>
      </c>
      <c r="G90" s="79" t="str">
        <f>IF(COUNTIF('Back number fundraiser'!$C$2:$C$104, A90), "Yes", "No")</f>
        <v>No</v>
      </c>
    </row>
    <row r="91" ht="15.75" customHeight="1">
      <c r="A91" s="78" t="s">
        <v>30</v>
      </c>
      <c r="C91" s="79" t="str">
        <f>IF(COUNTIF(Memberships!D:D, A91), "Yes", "No")</f>
        <v>Yes</v>
      </c>
      <c r="G91" s="79" t="str">
        <f>IF(COUNTIF('Back number fundraiser'!$C$2:$C$104, A91), "Yes", "No")</f>
        <v>Yes</v>
      </c>
    </row>
    <row r="92" ht="15.75" customHeight="1">
      <c r="A92" s="78" t="s">
        <v>179</v>
      </c>
      <c r="B92" s="6"/>
      <c r="C92" s="79" t="str">
        <f>IF(COUNTIF(Memberships!D:D, A92), "Yes", "No")</f>
        <v>Yes</v>
      </c>
      <c r="D92" s="80"/>
      <c r="E92" s="80"/>
      <c r="F92" s="80"/>
      <c r="G92" s="79" t="str">
        <f>IF(COUNTIF('Back number fundraiser'!$C$2:$C$104, A92), "Yes", "No")</f>
        <v>Yes</v>
      </c>
      <c r="H92" s="80"/>
      <c r="I92" s="80"/>
      <c r="J92" s="80"/>
      <c r="K92" s="80"/>
      <c r="L92" s="80"/>
      <c r="M92" s="80"/>
    </row>
    <row r="93" ht="15.75" hidden="1" customHeight="1">
      <c r="A93" s="78" t="s">
        <v>100</v>
      </c>
      <c r="B93" s="6"/>
      <c r="C93" s="79" t="str">
        <f>IF(COUNTIF(Memberships!D:D, A93), "Yes", "No")</f>
        <v>Yes</v>
      </c>
      <c r="D93" s="80"/>
      <c r="E93" s="80"/>
      <c r="F93" s="80"/>
      <c r="G93" s="79" t="str">
        <f>IF(COUNTIF('Back number fundraiser'!$C$2:$C$104, A93), "Yes", "No")</f>
        <v>No</v>
      </c>
      <c r="H93" s="80"/>
      <c r="I93" s="80"/>
      <c r="J93" s="80"/>
      <c r="K93" s="80"/>
      <c r="L93" s="80"/>
      <c r="M93" s="80"/>
    </row>
    <row r="94" ht="15.75" customHeight="1">
      <c r="A94" s="78" t="s">
        <v>208</v>
      </c>
      <c r="C94" s="79" t="str">
        <f>IF(COUNTIF(Memberships!D:D, A94), "Yes", "No")</f>
        <v>Yes</v>
      </c>
      <c r="G94" s="79" t="str">
        <f>IF(COUNTIF('Back number fundraiser'!$C$2:$C$104, A94), "Yes", "No")</f>
        <v>Yes</v>
      </c>
    </row>
    <row r="95" ht="15.75" hidden="1" customHeight="1">
      <c r="A95" s="78" t="s">
        <v>88</v>
      </c>
      <c r="B95" s="26"/>
      <c r="C95" s="79" t="str">
        <f>IF(COUNTIF(Memberships!D:D, A95), "Yes", "No")</f>
        <v>No</v>
      </c>
      <c r="D95" s="79"/>
      <c r="E95" s="79"/>
      <c r="F95" s="79"/>
      <c r="G95" s="79" t="str">
        <f>IF(COUNTIF('Back number fundraiser'!$C$2:$C$104, A95), "Yes", "No")</f>
        <v>No</v>
      </c>
      <c r="H95" s="79"/>
      <c r="I95" s="79"/>
      <c r="J95" s="80"/>
      <c r="K95" s="80"/>
      <c r="L95" s="80"/>
      <c r="M95" s="79"/>
    </row>
    <row r="96" ht="15.75" customHeight="1">
      <c r="A96" s="78" t="s">
        <v>99</v>
      </c>
      <c r="C96" s="79" t="str">
        <f>IF(COUNTIF(Memberships!D:D, A96), "Yes", "No")</f>
        <v>Yes</v>
      </c>
      <c r="G96" s="79" t="str">
        <f>IF(COUNTIF('Back number fundraiser'!$C$2:$C$104, A96), "Yes", "No")</f>
        <v>Yes</v>
      </c>
    </row>
    <row r="97" ht="15.75" hidden="1" customHeight="1">
      <c r="A97" s="78" t="s">
        <v>209</v>
      </c>
      <c r="C97" s="79" t="str">
        <f>IF(COUNTIF(Memberships!D:D, A97), "Yes", "No")</f>
        <v>Yes</v>
      </c>
      <c r="G97" s="79" t="str">
        <f>IF(COUNTIF('Back number fundraiser'!$C$2:$C$104, A97), "Yes", "No")</f>
        <v>No</v>
      </c>
    </row>
    <row r="98" ht="15.75" customHeight="1">
      <c r="A98" s="78" t="s">
        <v>210</v>
      </c>
      <c r="C98" s="79" t="str">
        <f>IF(COUNTIF(Memberships!D:D, A98), "Yes", "No")</f>
        <v>Yes</v>
      </c>
      <c r="G98" s="79" t="str">
        <f>IF(COUNTIF('Back number fundraiser'!$C$2:$C$104, A98), "Yes", "No")</f>
        <v>Yes</v>
      </c>
    </row>
    <row r="99" ht="15.75" hidden="1" customHeight="1">
      <c r="A99" s="78" t="s">
        <v>145</v>
      </c>
      <c r="B99" s="26"/>
      <c r="C99" s="79" t="str">
        <f>IF(COUNTIF(Memberships!D:D, A99), "Yes", "No")</f>
        <v>Yes</v>
      </c>
      <c r="D99" s="79"/>
      <c r="E99" s="79"/>
      <c r="F99" s="79"/>
      <c r="G99" s="79" t="str">
        <f>IF(COUNTIF('Back number fundraiser'!$C$2:$C$104, A99), "Yes", "No")</f>
        <v>No</v>
      </c>
      <c r="H99" s="80"/>
      <c r="I99" s="79"/>
      <c r="J99" s="79"/>
      <c r="K99" s="80"/>
      <c r="L99" s="80"/>
      <c r="M99" s="79"/>
    </row>
    <row r="100" ht="15.75" customHeight="1">
      <c r="A100" s="78" t="s">
        <v>64</v>
      </c>
      <c r="C100" s="79" t="str">
        <f>IF(COUNTIF(Memberships!D:D, A100), "Yes", "No")</f>
        <v>Yes</v>
      </c>
      <c r="G100" s="79" t="str">
        <f>IF(COUNTIF('Back number fundraiser'!$C$2:$C$104, A100), "Yes", "No")</f>
        <v>Yes</v>
      </c>
    </row>
    <row r="101" ht="15.75" hidden="1" customHeight="1">
      <c r="A101" s="78" t="s">
        <v>111</v>
      </c>
      <c r="B101" s="26"/>
      <c r="C101" s="79" t="str">
        <f>IF(COUNTIF(Memberships!D:D, A101), "Yes", "No")</f>
        <v>Yes</v>
      </c>
      <c r="D101" s="79"/>
      <c r="E101" s="79"/>
      <c r="F101" s="79"/>
      <c r="G101" s="79" t="str">
        <f>IF(COUNTIF('Back number fundraiser'!$C$2:$C$104, A101), "Yes", "No")</f>
        <v>No</v>
      </c>
      <c r="H101" s="80"/>
      <c r="I101" s="79"/>
      <c r="J101" s="79"/>
      <c r="K101" s="80"/>
      <c r="L101" s="80"/>
      <c r="M101" s="79"/>
    </row>
    <row r="102" ht="15.75" hidden="1" customHeight="1">
      <c r="A102" s="78" t="s">
        <v>178</v>
      </c>
      <c r="C102" s="79" t="str">
        <f>IF(COUNTIF(Memberships!D:D, A102), "Yes", "No")</f>
        <v>No</v>
      </c>
      <c r="G102" s="79" t="str">
        <f>IF(COUNTIF('Back number fundraiser'!$C$2:$C$104, A102), "Yes", "No")</f>
        <v>No</v>
      </c>
    </row>
    <row r="103" ht="15.75" hidden="1" customHeight="1">
      <c r="A103" s="78" t="s">
        <v>211</v>
      </c>
      <c r="C103" s="79" t="str">
        <f>IF(COUNTIF(Memberships!D:D, A103), "Yes", "No")</f>
        <v>Yes</v>
      </c>
      <c r="G103" s="79" t="str">
        <f>IF(COUNTIF('Back number fundraiser'!$C$2:$C$104, A103), "Yes", "No")</f>
        <v>No</v>
      </c>
    </row>
    <row r="104" ht="15.75" customHeight="1">
      <c r="A104" s="78" t="s">
        <v>14</v>
      </c>
      <c r="C104" s="79" t="str">
        <f>IF(COUNTIF(Memberships!D:D, A104), "Yes", "No")</f>
        <v>Yes</v>
      </c>
      <c r="G104" s="79" t="str">
        <f>IF(COUNTIF('Back number fundraiser'!$C$2:$C$104, A104), "Yes", "No")</f>
        <v>Yes</v>
      </c>
    </row>
    <row r="105" ht="15.75" customHeight="1">
      <c r="A105" s="78" t="s">
        <v>94</v>
      </c>
      <c r="B105" s="26"/>
      <c r="C105" s="79" t="str">
        <f>IF(COUNTIF(Memberships!D:D, A105), "Yes", "No")</f>
        <v>Yes</v>
      </c>
      <c r="D105" s="80"/>
      <c r="E105" s="79"/>
      <c r="F105" s="79"/>
      <c r="G105" s="79" t="str">
        <f>IF(COUNTIF('Back number fundraiser'!$C$2:$C$104, A105), "Yes", "No")</f>
        <v>Yes</v>
      </c>
      <c r="H105" s="79"/>
      <c r="I105" s="79"/>
      <c r="J105" s="80"/>
      <c r="K105" s="80"/>
      <c r="L105" s="80"/>
      <c r="M105" s="79"/>
    </row>
    <row r="106" ht="15.75" customHeight="1">
      <c r="A106" s="78" t="s">
        <v>126</v>
      </c>
      <c r="B106" s="6"/>
      <c r="C106" s="79" t="str">
        <f>IF(COUNTIF(Memberships!D:D, A106), "Yes", "No")</f>
        <v>Yes</v>
      </c>
      <c r="D106" s="79"/>
      <c r="E106" s="79"/>
      <c r="F106" s="79"/>
      <c r="G106" s="79" t="str">
        <f>IF(COUNTIF('Back number fundraiser'!$C$2:$C$104, A106), "Yes", "No")</f>
        <v>Yes</v>
      </c>
      <c r="H106" s="79"/>
      <c r="I106" s="79"/>
      <c r="J106" s="80"/>
      <c r="K106" s="80"/>
      <c r="L106" s="80"/>
      <c r="M106" s="79"/>
    </row>
    <row r="107" ht="15.75" customHeight="1">
      <c r="A107" s="78" t="s">
        <v>78</v>
      </c>
      <c r="B107" s="6"/>
      <c r="C107" s="79" t="str">
        <f>IF(COUNTIF(Memberships!D:D, A107), "Yes", "No")</f>
        <v>Yes</v>
      </c>
      <c r="D107" s="79"/>
      <c r="E107" s="79"/>
      <c r="F107" s="79"/>
      <c r="G107" s="79" t="str">
        <f>IF(COUNTIF('Back number fundraiser'!$C$2:$C$104, A107), "Yes", "No")</f>
        <v>Yes</v>
      </c>
      <c r="H107" s="79"/>
      <c r="I107" s="79"/>
      <c r="J107" s="80"/>
      <c r="K107" s="80"/>
      <c r="L107" s="80"/>
      <c r="M107" s="79"/>
    </row>
    <row r="108" ht="15.75" hidden="1" customHeight="1">
      <c r="A108" s="78" t="s">
        <v>212</v>
      </c>
      <c r="C108" s="79" t="str">
        <f>IF(COUNTIF(Memberships!D:D, A108), "Yes", "No")</f>
        <v>No</v>
      </c>
      <c r="G108" s="79" t="str">
        <f>IF(COUNTIF('Back number fundraiser'!$C$2:$C$104, A108), "Yes", "No")</f>
        <v>No</v>
      </c>
    </row>
    <row r="109" ht="15.75" customHeight="1">
      <c r="A109" s="78" t="s">
        <v>175</v>
      </c>
      <c r="B109" s="6"/>
      <c r="C109" s="79" t="str">
        <f>IF(COUNTIF(Memberships!D:D, A109), "Yes", "No")</f>
        <v>Yes</v>
      </c>
      <c r="D109" s="80"/>
      <c r="E109" s="79"/>
      <c r="F109" s="79"/>
      <c r="G109" s="79" t="str">
        <f>IF(COUNTIF('Back number fundraiser'!$C$2:$C$104, A109), "Yes", "No")</f>
        <v>Yes</v>
      </c>
      <c r="H109" s="80"/>
      <c r="I109" s="80"/>
      <c r="J109" s="79"/>
      <c r="K109" s="80"/>
      <c r="L109" s="80"/>
      <c r="M109" s="79"/>
    </row>
    <row r="110" ht="15.75" customHeight="1">
      <c r="A110" s="78" t="s">
        <v>174</v>
      </c>
      <c r="B110" s="6"/>
      <c r="C110" s="79" t="str">
        <f>IF(COUNTIF(Memberships!D:D, A110), "Yes", "No")</f>
        <v>Yes</v>
      </c>
      <c r="D110" s="80"/>
      <c r="E110" s="79"/>
      <c r="F110" s="80"/>
      <c r="G110" s="79" t="str">
        <f>IF(COUNTIF('Back number fundraiser'!$C$2:$C$104, A110), "Yes", "No")</f>
        <v>Yes</v>
      </c>
      <c r="H110" s="80"/>
      <c r="I110" s="80"/>
      <c r="J110" s="79"/>
      <c r="K110" s="80"/>
      <c r="L110" s="80"/>
      <c r="M110" s="79"/>
    </row>
    <row r="111" ht="15.75" customHeight="1">
      <c r="A111" s="78" t="s">
        <v>60</v>
      </c>
      <c r="C111" s="79" t="str">
        <f>IF(COUNTIF(Memberships!D:D, A111), "Yes", "No")</f>
        <v>Yes</v>
      </c>
      <c r="G111" s="79" t="str">
        <f>IF(COUNTIF('Back number fundraiser'!$C$2:$C$104, A111), "Yes", "No")</f>
        <v>Yes</v>
      </c>
    </row>
    <row r="112" ht="15.75" customHeight="1">
      <c r="A112" s="78" t="s">
        <v>137</v>
      </c>
      <c r="B112" s="6"/>
      <c r="C112" s="79" t="str">
        <f>IF(COUNTIF(Memberships!D:D, A112), "Yes", "No")</f>
        <v>Yes</v>
      </c>
      <c r="D112" s="80"/>
      <c r="E112" s="80"/>
      <c r="F112" s="80"/>
      <c r="G112" s="79" t="str">
        <f>IF(COUNTIF('Back number fundraiser'!$C$2:$C$104, A112), "Yes", "No")</f>
        <v>Yes</v>
      </c>
      <c r="H112" s="80"/>
      <c r="I112" s="80"/>
      <c r="J112" s="80"/>
      <c r="K112" s="80"/>
      <c r="L112" s="80"/>
      <c r="M112" s="80"/>
    </row>
    <row r="113" ht="15.75" customHeight="1">
      <c r="A113" s="78" t="s">
        <v>177</v>
      </c>
      <c r="B113" s="26"/>
      <c r="C113" s="79" t="str">
        <f>IF(COUNTIF(Memberships!D:D, A113), "Yes", "No")</f>
        <v>Yes</v>
      </c>
      <c r="D113" s="79"/>
      <c r="E113" s="79"/>
      <c r="F113" s="80"/>
      <c r="G113" s="79" t="str">
        <f>IF(COUNTIF('Back number fundraiser'!$C$2:$C$104, A113), "Yes", "No")</f>
        <v>Yes</v>
      </c>
      <c r="H113" s="79"/>
      <c r="I113" s="79"/>
      <c r="J113" s="80"/>
      <c r="K113" s="80"/>
      <c r="L113" s="80"/>
      <c r="M113" s="79"/>
    </row>
    <row r="114" ht="15.75" customHeight="1">
      <c r="A114" s="78" t="s">
        <v>138</v>
      </c>
      <c r="C114" s="79" t="str">
        <f>IF(COUNTIF(Memberships!D:D, A114), "Yes", "No")</f>
        <v>Yes</v>
      </c>
      <c r="D114" s="82"/>
      <c r="E114" s="82"/>
      <c r="F114" s="82"/>
      <c r="G114" s="79" t="str">
        <f>IF(COUNTIF('Back number fundraiser'!$C$2:$C$104, A114), "Yes", "No")</f>
        <v>Yes</v>
      </c>
      <c r="H114" s="82"/>
      <c r="I114" s="82"/>
      <c r="J114" s="82"/>
      <c r="K114" s="82"/>
      <c r="L114" s="82"/>
      <c r="M114" s="82"/>
    </row>
    <row r="115" ht="15.75" hidden="1" customHeight="1">
      <c r="A115" s="78" t="s">
        <v>109</v>
      </c>
      <c r="C115" s="79" t="str">
        <f>IF(COUNTIF(Memberships!D:D, A115), "Yes", "No")</f>
        <v>Yes</v>
      </c>
      <c r="D115" s="82"/>
      <c r="E115" s="82"/>
      <c r="F115" s="82"/>
      <c r="G115" s="79" t="str">
        <f>IF(COUNTIF('Back number fundraiser'!$C$2:$C$104, A115), "Yes", "No")</f>
        <v>No</v>
      </c>
      <c r="H115" s="82"/>
      <c r="I115" s="82"/>
      <c r="J115" s="82"/>
      <c r="K115" s="82"/>
      <c r="L115" s="82"/>
      <c r="M115" s="82"/>
    </row>
    <row r="116" ht="15.75" customHeight="1">
      <c r="A116" s="78" t="s">
        <v>73</v>
      </c>
      <c r="C116" s="79" t="str">
        <f>IF(COUNTIF(Memberships!D:D, A116), "Yes", "No")</f>
        <v>Yes</v>
      </c>
      <c r="D116" s="82"/>
      <c r="E116" s="82"/>
      <c r="F116" s="82"/>
      <c r="G116" s="79" t="str">
        <f>IF(COUNTIF('Back number fundraiser'!$C$2:$C$104, A116), "Yes", "No")</f>
        <v>Yes</v>
      </c>
      <c r="H116" s="82"/>
      <c r="I116" s="82"/>
      <c r="J116" s="82"/>
      <c r="K116" s="82"/>
      <c r="L116" s="82"/>
      <c r="M116" s="82"/>
    </row>
    <row r="117" ht="15.75" customHeight="1">
      <c r="A117" s="78" t="s">
        <v>134</v>
      </c>
      <c r="C117" s="79" t="str">
        <f>IF(COUNTIF(Memberships!D:D, A117), "Yes", "No")</f>
        <v>Yes</v>
      </c>
      <c r="D117" s="82"/>
      <c r="E117" s="82"/>
      <c r="F117" s="82"/>
      <c r="G117" s="79" t="str">
        <f>IF(COUNTIF('Back number fundraiser'!$C$2:$C$104, A117), "Yes", "No")</f>
        <v>Yes</v>
      </c>
      <c r="H117" s="82"/>
      <c r="I117" s="82"/>
      <c r="J117" s="82"/>
      <c r="K117" s="82"/>
      <c r="L117" s="82"/>
      <c r="M117" s="82"/>
    </row>
    <row r="118" ht="15.75" hidden="1" customHeight="1">
      <c r="A118" s="78" t="s">
        <v>127</v>
      </c>
      <c r="C118" s="79" t="str">
        <f>IF(COUNTIF(Memberships!D:D, A118), "Yes", "No")</f>
        <v>Yes</v>
      </c>
      <c r="D118" s="82"/>
      <c r="E118" s="82"/>
      <c r="F118" s="82"/>
      <c r="G118" s="79" t="str">
        <f>IF(COUNTIF('Back number fundraiser'!$C$2:$C$104, A118), "Yes", "No")</f>
        <v>No</v>
      </c>
      <c r="H118" s="82"/>
      <c r="I118" s="82"/>
      <c r="J118" s="82"/>
      <c r="K118" s="82"/>
      <c r="L118" s="82"/>
      <c r="M118" s="82"/>
    </row>
    <row r="119" ht="15.75" customHeight="1">
      <c r="A119" s="78" t="s">
        <v>154</v>
      </c>
      <c r="C119" s="79" t="str">
        <f>IF(COUNTIF(Memberships!D:D, A119), "Yes", "No")</f>
        <v>Yes</v>
      </c>
      <c r="D119" s="82"/>
      <c r="E119" s="82"/>
      <c r="F119" s="82"/>
      <c r="G119" s="79" t="str">
        <f>IF(COUNTIF('Back number fundraiser'!$C$2:$C$104, A119), "Yes", "No")</f>
        <v>Yes</v>
      </c>
      <c r="H119" s="82"/>
      <c r="I119" s="82"/>
      <c r="J119" s="82"/>
      <c r="K119" s="82"/>
      <c r="L119" s="82"/>
      <c r="M119" s="82"/>
    </row>
    <row r="120" ht="15.75" customHeight="1">
      <c r="A120" s="78" t="s">
        <v>40</v>
      </c>
      <c r="C120" s="79" t="str">
        <f>IF(COUNTIF(Memberships!D:D, A120), "Yes", "No")</f>
        <v>Yes</v>
      </c>
      <c r="G120" s="79" t="str">
        <f>IF(COUNTIF('Back number fundraiser'!$C$2:$C$104, A120), "Yes", "No")</f>
        <v>Yes</v>
      </c>
    </row>
    <row r="121" ht="15.75" customHeight="1">
      <c r="A121" s="78" t="s">
        <v>56</v>
      </c>
      <c r="C121" s="79" t="str">
        <f>IF(COUNTIF(Memberships!D:D, A121), "Yes", "No")</f>
        <v>Yes</v>
      </c>
      <c r="D121" s="82"/>
      <c r="E121" s="82"/>
      <c r="F121" s="82"/>
      <c r="G121" s="79" t="str">
        <f>IF(COUNTIF('Back number fundraiser'!$C$2:$C$104, A121), "Yes", "No")</f>
        <v>Yes</v>
      </c>
      <c r="H121" s="82"/>
      <c r="I121" s="82"/>
      <c r="J121" s="82"/>
      <c r="K121" s="82"/>
      <c r="L121" s="82"/>
      <c r="M121" s="82"/>
    </row>
    <row r="122" ht="15.75" customHeight="1">
      <c r="A122" s="78" t="s">
        <v>65</v>
      </c>
      <c r="C122" s="79" t="str">
        <f>IF(COUNTIF(Memberships!D:D, A122), "Yes", "No")</f>
        <v>Yes</v>
      </c>
      <c r="D122" s="82"/>
      <c r="E122" s="82"/>
      <c r="F122" s="82"/>
      <c r="G122" s="79" t="str">
        <f>IF(COUNTIF('Back number fundraiser'!$C$2:$C$104, A122), "Yes", "No")</f>
        <v>Yes</v>
      </c>
      <c r="H122" s="82"/>
      <c r="I122" s="82"/>
      <c r="J122" s="82"/>
      <c r="K122" s="82"/>
      <c r="L122" s="82"/>
      <c r="M122" s="82"/>
    </row>
    <row r="123" ht="15.75" customHeight="1">
      <c r="A123" s="78" t="s">
        <v>15</v>
      </c>
      <c r="C123" s="79" t="str">
        <f>IF(COUNTIF(Memberships!D:D, A123), "Yes", "No")</f>
        <v>Yes</v>
      </c>
      <c r="G123" s="79" t="str">
        <f>IF(COUNTIF('Back number fundraiser'!$C$2:$C$104, A123), "Yes", "No")</f>
        <v>Yes</v>
      </c>
    </row>
    <row r="124" ht="15.75" customHeight="1">
      <c r="A124" s="78" t="s">
        <v>106</v>
      </c>
      <c r="C124" s="79" t="str">
        <f>IF(COUNTIF(Memberships!D:D, A124), "Yes", "No")</f>
        <v>Yes</v>
      </c>
      <c r="D124" s="82"/>
      <c r="E124" s="82"/>
      <c r="F124" s="82"/>
      <c r="G124" s="79" t="str">
        <f>IF(COUNTIF('Back number fundraiser'!$C$2:$C$104, A124), "Yes", "No")</f>
        <v>Yes</v>
      </c>
      <c r="H124" s="82"/>
      <c r="I124" s="82"/>
      <c r="J124" s="82"/>
      <c r="K124" s="82"/>
      <c r="L124" s="82"/>
      <c r="M124" s="82"/>
    </row>
    <row r="125" ht="15.75" customHeight="1">
      <c r="A125" s="78" t="s">
        <v>176</v>
      </c>
      <c r="C125" s="79" t="str">
        <f>IF(COUNTIF(Memberships!D:D, A125), "Yes", "No")</f>
        <v>Yes</v>
      </c>
      <c r="D125" s="82"/>
      <c r="E125" s="82"/>
      <c r="F125" s="82"/>
      <c r="G125" s="79" t="str">
        <f>IF(COUNTIF('Back number fundraiser'!$C$2:$C$104, A125), "Yes", "No")</f>
        <v>Yes</v>
      </c>
      <c r="H125" s="82"/>
      <c r="I125" s="82"/>
      <c r="J125" s="82"/>
      <c r="K125" s="82"/>
      <c r="L125" s="82"/>
      <c r="M125" s="82"/>
    </row>
    <row r="126" ht="15.75" hidden="1" customHeight="1">
      <c r="A126" s="78" t="s">
        <v>32</v>
      </c>
      <c r="C126" s="79" t="str">
        <f>IF(COUNTIF(Memberships!D:D, A126), "Yes", "No")</f>
        <v>Yes</v>
      </c>
      <c r="G126" s="79" t="str">
        <f>IF(COUNTIF('Back number fundraiser'!$C$2:$C$104, A126), "Yes", "No")</f>
        <v>No</v>
      </c>
    </row>
    <row r="127" ht="15.75" hidden="1" customHeight="1">
      <c r="A127" s="78" t="s">
        <v>89</v>
      </c>
      <c r="C127" s="79" t="str">
        <f>IF(COUNTIF(Memberships!D:D, A127), "Yes", "No")</f>
        <v>Yes</v>
      </c>
      <c r="D127" s="82"/>
      <c r="E127" s="82"/>
      <c r="F127" s="82"/>
      <c r="G127" s="79" t="str">
        <f>IF(COUNTIF('Back number fundraiser'!$C$2:$C$104, A127), "Yes", "No")</f>
        <v>No</v>
      </c>
      <c r="H127" s="82"/>
      <c r="I127" s="82"/>
      <c r="J127" s="82"/>
      <c r="K127" s="82"/>
      <c r="L127" s="82"/>
      <c r="M127" s="82"/>
    </row>
    <row r="128" ht="15.75" hidden="1" customHeight="1">
      <c r="A128" s="78" t="s">
        <v>181</v>
      </c>
      <c r="C128" s="79" t="str">
        <f>IF(COUNTIF(Memberships!D:D, A128), "Yes", "No")</f>
        <v>No</v>
      </c>
      <c r="G128" s="79" t="str">
        <f>IF(COUNTIF('Back number fundraiser'!$C$2:$C$104, A128), "Yes", "No")</f>
        <v>No</v>
      </c>
    </row>
    <row r="129" ht="15.75" customHeight="1">
      <c r="A129" s="78" t="s">
        <v>142</v>
      </c>
      <c r="C129" s="79" t="str">
        <f>IF(COUNTIF(Memberships!D:D, A129), "Yes", "No")</f>
        <v>Yes</v>
      </c>
      <c r="D129" s="82"/>
      <c r="E129" s="82"/>
      <c r="F129" s="82"/>
      <c r="G129" s="79" t="str">
        <f>IF(COUNTIF('Back number fundraiser'!$C$2:$C$104, A129), "Yes", "No")</f>
        <v>Yes</v>
      </c>
      <c r="H129" s="82"/>
      <c r="I129" s="82"/>
      <c r="J129" s="82"/>
      <c r="K129" s="82"/>
      <c r="L129" s="82"/>
      <c r="M129" s="82"/>
    </row>
    <row r="130" ht="15.75" hidden="1" customHeight="1">
      <c r="A130" s="78" t="s">
        <v>129</v>
      </c>
      <c r="C130" s="79" t="str">
        <f>IF(COUNTIF(Memberships!D:D, A130), "Yes", "No")</f>
        <v>No</v>
      </c>
      <c r="G130" s="79" t="str">
        <f>IF(COUNTIF('Back number fundraiser'!$C$2:$C$104, A130), "Yes", "No")</f>
        <v>No</v>
      </c>
    </row>
    <row r="131" ht="15.75" hidden="1" customHeight="1">
      <c r="A131" s="78" t="s">
        <v>183</v>
      </c>
      <c r="C131" s="79" t="str">
        <f>IF(COUNTIF(Memberships!D:D, A131), "Yes", "No")</f>
        <v>No</v>
      </c>
      <c r="G131" s="79" t="str">
        <f>IF(COUNTIF('Back number fundraiser'!$C$2:$C$104, A131), "Yes", "No")</f>
        <v>Yes</v>
      </c>
    </row>
    <row r="132" ht="15.75" hidden="1" customHeight="1">
      <c r="A132" s="78" t="s">
        <v>33</v>
      </c>
      <c r="C132" s="79" t="str">
        <f>IF(COUNTIF(Memberships!D:D, A132), "Yes", "No")</f>
        <v>Yes</v>
      </c>
      <c r="G132" s="79" t="str">
        <f>IF(COUNTIF('Back number fundraiser'!$C$2:$C$104, A132), "Yes", "No")</f>
        <v>No</v>
      </c>
    </row>
    <row r="133" ht="15.75" hidden="1" customHeight="1">
      <c r="A133" s="78" t="s">
        <v>90</v>
      </c>
      <c r="C133" s="79" t="str">
        <f>IF(COUNTIF(Memberships!D:D, A133), "Yes", "No")</f>
        <v>Yes</v>
      </c>
      <c r="G133" s="79" t="str">
        <f>IF(COUNTIF('Back number fundraiser'!$C$2:$C$104, A133), "Yes", "No")</f>
        <v>No</v>
      </c>
    </row>
    <row r="134" ht="15.75" hidden="1" customHeight="1">
      <c r="A134" s="78" t="s">
        <v>80</v>
      </c>
      <c r="C134" s="79" t="str">
        <f>IF(COUNTIF(Memberships!D:D, A134), "Yes", "No")</f>
        <v>Yes</v>
      </c>
      <c r="D134" s="82"/>
      <c r="E134" s="82"/>
      <c r="F134" s="82"/>
      <c r="G134" s="79" t="str">
        <f>IF(COUNTIF('Back number fundraiser'!$C$2:$C$104, A134), "Yes", "No")</f>
        <v>No</v>
      </c>
      <c r="H134" s="82"/>
      <c r="I134" s="82"/>
      <c r="J134" s="82"/>
      <c r="K134" s="82"/>
      <c r="L134" s="82"/>
      <c r="M134" s="82"/>
    </row>
    <row r="135" ht="15.75" hidden="1" customHeight="1">
      <c r="A135" s="78" t="s">
        <v>41</v>
      </c>
      <c r="C135" s="79" t="str">
        <f>IF(COUNTIF(Memberships!D:D, A135), "Yes", "No")</f>
        <v>Yes</v>
      </c>
      <c r="G135" s="79" t="str">
        <f>IF(COUNTIF('Back number fundraiser'!$C$2:$C$104, A135), "Yes", "No")</f>
        <v>No</v>
      </c>
    </row>
    <row r="136" ht="15.75" customHeight="1">
      <c r="A136" s="78" t="s">
        <v>96</v>
      </c>
      <c r="C136" s="79" t="str">
        <f>IF(COUNTIF(Memberships!D:D, A136), "Yes", "No")</f>
        <v>Yes</v>
      </c>
      <c r="G136" s="79" t="str">
        <f>IF(COUNTIF('Back number fundraiser'!$C$2:$C$104, A136), "Yes", "No")</f>
        <v>Yes</v>
      </c>
    </row>
    <row r="137" ht="15.75" customHeight="1">
      <c r="A137" s="78" t="s">
        <v>16</v>
      </c>
      <c r="C137" s="79" t="str">
        <f>IF(COUNTIF(Memberships!D:D, A137), "Yes", "No")</f>
        <v>Yes</v>
      </c>
      <c r="G137" s="79" t="str">
        <f>IF(COUNTIF('Back number fundraiser'!$C$2:$C$104, A137), "Yes", "No")</f>
        <v>Yes</v>
      </c>
    </row>
    <row r="138" ht="15.75" customHeight="1">
      <c r="A138" s="78" t="s">
        <v>158</v>
      </c>
      <c r="C138" s="79" t="str">
        <f>IF(COUNTIF(Memberships!D:D, A138), "Yes", "No")</f>
        <v>Yes</v>
      </c>
      <c r="D138" s="82"/>
      <c r="E138" s="82"/>
      <c r="F138" s="82"/>
      <c r="G138" s="79" t="str">
        <f>IF(COUNTIF('Back number fundraiser'!$C$2:$C$104, A138), "Yes", "No")</f>
        <v>Yes</v>
      </c>
      <c r="H138" s="82"/>
      <c r="I138" s="82"/>
      <c r="J138" s="82"/>
      <c r="K138" s="82"/>
      <c r="L138" s="82"/>
      <c r="M138" s="82"/>
    </row>
    <row r="139" ht="15.75" hidden="1" customHeight="1">
      <c r="A139" s="78" t="s">
        <v>83</v>
      </c>
      <c r="C139" s="79" t="str">
        <f>IF(COUNTIF(Memberships!D:D, A139), "Yes", "No")</f>
        <v>Yes</v>
      </c>
      <c r="G139" s="79" t="str">
        <f>IF(COUNTIF('Back number fundraiser'!$C$2:$C$104, A139), "Yes", "No")</f>
        <v>No</v>
      </c>
    </row>
    <row r="140" ht="15.75" hidden="1" customHeight="1">
      <c r="A140" s="78" t="s">
        <v>132</v>
      </c>
      <c r="C140" s="79" t="str">
        <f>IF(COUNTIF(Memberships!D:D, A140), "Yes", "No")</f>
        <v>No</v>
      </c>
      <c r="G140" s="79" t="str">
        <f>IF(COUNTIF('Back number fundraiser'!$C$2:$C$104, A140), "Yes", "No")</f>
        <v>No</v>
      </c>
    </row>
    <row r="141" ht="15.75" customHeight="1">
      <c r="A141" s="81" t="s">
        <v>42</v>
      </c>
      <c r="C141" s="79" t="str">
        <f>IF(COUNTIF(Memberships!D:D, A141), "Yes", "No")</f>
        <v>Yes</v>
      </c>
      <c r="G141" s="79" t="str">
        <f>IF(COUNTIF('Back number fundraiser'!$C$2:$C$104, A141), "Yes", "No")</f>
        <v>Yes</v>
      </c>
    </row>
    <row r="142" ht="15.75" customHeight="1">
      <c r="A142" s="78"/>
      <c r="C142" s="79"/>
      <c r="G142" s="79"/>
    </row>
    <row r="143" ht="15.75" customHeight="1">
      <c r="A143" s="78"/>
      <c r="C143" s="79"/>
      <c r="G143" s="79"/>
    </row>
    <row r="144" ht="15.75" customHeight="1">
      <c r="A144" s="78"/>
      <c r="C144" s="79"/>
      <c r="G144" s="79"/>
    </row>
    <row r="145" ht="15.75" customHeight="1">
      <c r="A145" s="78"/>
      <c r="C145" s="79"/>
      <c r="G145" s="79"/>
    </row>
    <row r="146" ht="15.75" customHeight="1">
      <c r="A146" s="78"/>
      <c r="C146" s="79"/>
      <c r="G146" s="79"/>
    </row>
    <row r="147" ht="15.75" customHeight="1">
      <c r="A147" s="78"/>
      <c r="C147" s="79"/>
      <c r="G147" s="79"/>
    </row>
    <row r="148" ht="15.75" customHeight="1">
      <c r="C148" s="79"/>
      <c r="G148" s="79"/>
    </row>
    <row r="149" ht="15.75" customHeight="1">
      <c r="C149" s="79"/>
      <c r="G149" s="79"/>
    </row>
    <row r="150" ht="15.75" customHeight="1">
      <c r="C150" s="79"/>
      <c r="G150" s="79"/>
    </row>
    <row r="151" ht="15.75" customHeight="1">
      <c r="C151" s="79"/>
      <c r="G151" s="79"/>
    </row>
    <row r="152" ht="15.75" customHeight="1">
      <c r="C152" s="79"/>
      <c r="G152" s="79"/>
    </row>
    <row r="153" ht="15.75" customHeight="1">
      <c r="C153" s="79"/>
      <c r="G153" s="79"/>
    </row>
    <row r="154" ht="15.75" customHeight="1">
      <c r="C154" s="79"/>
      <c r="G154" s="79"/>
    </row>
    <row r="155" ht="15.75" customHeight="1">
      <c r="C155" s="79"/>
      <c r="G155" s="79"/>
    </row>
    <row r="156" ht="15.75" customHeight="1">
      <c r="C156" s="79"/>
      <c r="G156" s="79"/>
    </row>
    <row r="157" ht="15.75" customHeight="1">
      <c r="C157" s="79"/>
      <c r="G157" s="79"/>
    </row>
    <row r="158" ht="15.75" customHeight="1">
      <c r="C158" s="79"/>
      <c r="G158" s="79"/>
    </row>
    <row r="159" ht="15.75" customHeight="1">
      <c r="C159" s="79"/>
      <c r="G159" s="79"/>
    </row>
    <row r="160" ht="15.75" customHeight="1">
      <c r="C160" s="79"/>
      <c r="G160" s="79"/>
    </row>
    <row r="161" ht="15.75" customHeight="1">
      <c r="C161" s="79"/>
      <c r="G161" s="79"/>
    </row>
    <row r="162" ht="15.75" customHeight="1">
      <c r="C162" s="79"/>
      <c r="G162" s="79"/>
    </row>
    <row r="163" ht="15.75" customHeight="1">
      <c r="C163" s="79"/>
      <c r="G163" s="79"/>
    </row>
    <row r="164" ht="15.75" customHeight="1">
      <c r="C164" s="79"/>
      <c r="G164" s="79"/>
    </row>
    <row r="165" ht="15.75" customHeight="1">
      <c r="C165" s="79"/>
      <c r="G165" s="79"/>
    </row>
    <row r="166" ht="15.75" customHeight="1">
      <c r="C166" s="79"/>
      <c r="G166" s="79"/>
    </row>
    <row r="167" ht="15.75" customHeight="1">
      <c r="C167" s="79"/>
      <c r="G167" s="79"/>
    </row>
    <row r="168" ht="15.75" customHeight="1">
      <c r="C168" s="79"/>
      <c r="G168" s="79"/>
    </row>
    <row r="169" ht="15.75" customHeight="1">
      <c r="C169" s="79"/>
    </row>
    <row r="170" ht="15.75" customHeight="1">
      <c r="C170" s="79"/>
    </row>
    <row r="171" ht="15.75" customHeight="1">
      <c r="C171" s="79"/>
    </row>
    <row r="172" ht="15.75" customHeight="1">
      <c r="C172" s="79"/>
    </row>
    <row r="173" ht="15.75" customHeight="1">
      <c r="C173" s="79"/>
    </row>
    <row r="174" ht="15.75" customHeight="1">
      <c r="C174" s="79"/>
    </row>
    <row r="175" ht="15.75" customHeight="1">
      <c r="C175" s="79"/>
    </row>
    <row r="176" ht="15.75" customHeight="1">
      <c r="C176" s="79"/>
    </row>
    <row r="177" ht="15.75" customHeight="1">
      <c r="C177" s="79"/>
    </row>
    <row r="178" ht="15.75" customHeight="1">
      <c r="C178" s="79"/>
    </row>
    <row r="179" ht="15.75" customHeight="1">
      <c r="C179" s="79"/>
    </row>
    <row r="180" ht="15.75" customHeight="1">
      <c r="C180" s="79"/>
    </row>
    <row r="181" ht="15.75" customHeight="1">
      <c r="C181" s="79"/>
    </row>
    <row r="182" ht="15.75" customHeight="1">
      <c r="C182" s="79"/>
    </row>
    <row r="183" ht="15.75" customHeight="1">
      <c r="C183" s="79"/>
    </row>
    <row r="184" ht="15.75" customHeight="1">
      <c r="C184" s="79"/>
    </row>
    <row r="185" ht="15.75" customHeight="1">
      <c r="C185" s="79"/>
    </row>
    <row r="186" ht="15.75" customHeight="1">
      <c r="C186" s="79"/>
    </row>
    <row r="187" ht="15.75" customHeight="1">
      <c r="C187" s="79"/>
    </row>
    <row r="188" ht="15.75" customHeight="1">
      <c r="C188" s="79"/>
    </row>
    <row r="189" ht="15.75" customHeight="1">
      <c r="C189" s="79"/>
    </row>
    <row r="190" ht="15.75" customHeight="1">
      <c r="C190" s="79"/>
    </row>
    <row r="191" ht="15.75" customHeight="1">
      <c r="C191" s="79"/>
    </row>
    <row r="192" ht="15.75" customHeight="1">
      <c r="C192" s="79"/>
    </row>
    <row r="193" ht="15.75" customHeight="1">
      <c r="C193" s="79"/>
    </row>
    <row r="194" ht="15.75" customHeight="1">
      <c r="C194" s="79"/>
    </row>
    <row r="195" ht="15.75" customHeight="1">
      <c r="C195" s="79"/>
    </row>
    <row r="196" ht="15.75" customHeight="1">
      <c r="C196" s="79"/>
    </row>
    <row r="197" ht="15.75" customHeight="1">
      <c r="C197" s="79"/>
    </row>
    <row r="198" ht="15.75" customHeight="1">
      <c r="C198" s="79"/>
    </row>
    <row r="199" ht="15.75" customHeight="1">
      <c r="C199" s="79"/>
    </row>
    <row r="200" ht="15.75" customHeight="1">
      <c r="C200" s="79"/>
    </row>
    <row r="201" ht="15.75" customHeight="1">
      <c r="C201" s="79"/>
    </row>
    <row r="202" ht="15.75" customHeight="1">
      <c r="C202" s="79"/>
    </row>
    <row r="203" ht="15.75" customHeight="1">
      <c r="C203" s="79"/>
    </row>
    <row r="204" ht="15.75" customHeight="1">
      <c r="C204" s="79"/>
    </row>
    <row r="205" ht="15.75" customHeight="1">
      <c r="C205" s="79"/>
    </row>
    <row r="206" ht="15.75" customHeight="1">
      <c r="C206" s="79"/>
    </row>
    <row r="207" ht="15.75" customHeight="1">
      <c r="C207" s="79"/>
    </row>
    <row r="208" ht="15.75" customHeight="1">
      <c r="C208" s="79"/>
    </row>
    <row r="209" ht="15.75" customHeight="1">
      <c r="C209" s="79"/>
    </row>
    <row r="210" ht="15.75" customHeight="1">
      <c r="C210" s="79"/>
    </row>
    <row r="211" ht="15.75" customHeight="1">
      <c r="C211" s="79"/>
    </row>
    <row r="212" ht="15.75" customHeight="1">
      <c r="C212" s="79"/>
    </row>
    <row r="213" ht="15.75" customHeight="1">
      <c r="C213" s="79"/>
    </row>
    <row r="214" ht="15.75" customHeight="1">
      <c r="C214" s="79"/>
    </row>
    <row r="215" ht="15.75" customHeight="1">
      <c r="C215" s="79"/>
    </row>
    <row r="216" ht="15.75" customHeight="1">
      <c r="C216" s="79"/>
    </row>
    <row r="217" ht="15.75" customHeight="1">
      <c r="C217" s="79"/>
    </row>
    <row r="218" ht="15.75" customHeight="1">
      <c r="C218" s="79"/>
    </row>
    <row r="219" ht="15.75" customHeight="1">
      <c r="C219" s="79"/>
    </row>
    <row r="220" ht="15.75" customHeight="1">
      <c r="C220" s="79"/>
    </row>
    <row r="221" ht="15.75" customHeight="1">
      <c r="C221" s="79"/>
    </row>
    <row r="222" ht="15.75" customHeight="1">
      <c r="C222" s="79"/>
    </row>
    <row r="223" ht="15.75" customHeight="1">
      <c r="C223" s="79"/>
    </row>
    <row r="224" ht="15.75" customHeight="1">
      <c r="C224" s="79"/>
    </row>
    <row r="225" ht="15.75" customHeight="1">
      <c r="C225" s="79"/>
    </row>
    <row r="226" ht="15.75" customHeight="1">
      <c r="C226" s="79"/>
    </row>
    <row r="227" ht="15.75" customHeight="1">
      <c r="C227" s="79"/>
    </row>
    <row r="228" ht="15.75" customHeight="1">
      <c r="C228" s="79"/>
    </row>
    <row r="229" ht="15.75" customHeight="1">
      <c r="C229" s="79"/>
    </row>
    <row r="230" ht="15.75" customHeight="1">
      <c r="C230" s="79"/>
    </row>
    <row r="231" ht="15.75" customHeight="1">
      <c r="C231" s="79"/>
    </row>
    <row r="232" ht="15.75" customHeight="1">
      <c r="C232" s="79"/>
    </row>
    <row r="233" ht="15.75" customHeight="1">
      <c r="C233" s="79"/>
    </row>
    <row r="234" ht="15.75" customHeight="1">
      <c r="C234" s="79"/>
    </row>
    <row r="235" ht="15.75" customHeight="1">
      <c r="C235" s="79"/>
    </row>
    <row r="236" ht="15.75" customHeight="1">
      <c r="C236" s="79"/>
    </row>
    <row r="237" ht="15.75" customHeight="1">
      <c r="C237" s="79"/>
    </row>
    <row r="238" ht="15.75" customHeight="1">
      <c r="C238" s="79"/>
    </row>
    <row r="239" ht="15.75" customHeight="1">
      <c r="C239" s="79"/>
    </row>
    <row r="240" ht="15.75" customHeight="1">
      <c r="C240" s="79"/>
    </row>
    <row r="241" ht="15.75" customHeight="1">
      <c r="C241" s="79"/>
    </row>
    <row r="242" ht="15.75" customHeight="1">
      <c r="C242" s="79"/>
    </row>
    <row r="243" ht="15.75" customHeight="1">
      <c r="C243" s="79"/>
    </row>
    <row r="244" ht="15.75" customHeight="1">
      <c r="C244" s="79"/>
    </row>
    <row r="245" ht="15.75" customHeight="1">
      <c r="C245" s="79"/>
    </row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autoFilter ref="$A$3:$BK$213">
    <filterColumn colId="2">
      <filters blank="1">
        <filter val="Yes"/>
      </filters>
    </filterColumn>
    <filterColumn colId="6">
      <filters blank="1">
        <filter val="Yes"/>
      </filters>
    </filterColumn>
    <sortState ref="A3:BK213">
      <sortCondition ref="A3:A213"/>
      <sortCondition ref="C3:C213"/>
    </sortState>
  </autoFilter>
  <mergeCells count="1">
    <mergeCell ref="G2:I2"/>
  </mergeCells>
  <printOptions/>
  <pageMargins bottom="0.75" footer="0.0" header="0.0" left="0.7" right="0.7" top="0.75"/>
  <pageSetup orientation="portrait"/>
  <colBreaks count="2" manualBreakCount="2">
    <brk man="1"/>
    <brk id="13" man="1"/>
  </col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0"/>
  <cols>
    <col customWidth="1" min="1" max="1" width="21.63"/>
    <col customWidth="1" min="2" max="2" width="21.38"/>
  </cols>
  <sheetData>
    <row r="1">
      <c r="A1" s="83" t="s">
        <v>213</v>
      </c>
      <c r="B1" s="83" t="s">
        <v>214</v>
      </c>
      <c r="C1" s="83"/>
      <c r="D1" s="83" t="s">
        <v>215</v>
      </c>
      <c r="E1" s="83" t="s">
        <v>216</v>
      </c>
      <c r="F1" s="84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</row>
    <row r="2">
      <c r="A2" s="86" t="s">
        <v>217</v>
      </c>
      <c r="B2" s="85" t="s">
        <v>218</v>
      </c>
      <c r="C2" s="86" t="str">
        <f t="shared" ref="C2:C3" si="1">A2&amp;""&amp;B2</f>
        <v>Adelina Siegert</v>
      </c>
      <c r="D2" s="86" t="s">
        <v>219</v>
      </c>
      <c r="E2" s="87">
        <v>75.0</v>
      </c>
      <c r="F2" s="88" t="s">
        <v>220</v>
      </c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</row>
    <row r="3">
      <c r="A3" s="86" t="s">
        <v>221</v>
      </c>
      <c r="B3" s="85" t="s">
        <v>222</v>
      </c>
      <c r="C3" s="86" t="str">
        <f t="shared" si="1"/>
        <v>Amerie tipton</v>
      </c>
      <c r="D3" s="86" t="s">
        <v>219</v>
      </c>
      <c r="E3" s="87">
        <v>25.0</v>
      </c>
      <c r="F3" s="88" t="s">
        <v>220</v>
      </c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</row>
    <row r="4">
      <c r="A4" s="89" t="s">
        <v>223</v>
      </c>
      <c r="B4" s="89" t="s">
        <v>224</v>
      </c>
      <c r="C4" s="86" t="str">
        <f t="shared" ref="C4:C6" si="2">A4&amp;" "&amp;B4</f>
        <v>Blair Phipps</v>
      </c>
      <c r="D4" s="89" t="s">
        <v>225</v>
      </c>
      <c r="E4" s="90">
        <v>25.0</v>
      </c>
      <c r="F4" s="89" t="s">
        <v>220</v>
      </c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</row>
    <row r="5">
      <c r="A5" s="91" t="s">
        <v>226</v>
      </c>
      <c r="B5" s="86" t="s">
        <v>227</v>
      </c>
      <c r="C5" s="86" t="str">
        <f t="shared" si="2"/>
        <v>Bodi Gravitt</v>
      </c>
      <c r="D5" s="86" t="s">
        <v>225</v>
      </c>
      <c r="E5" s="92">
        <v>25.0</v>
      </c>
      <c r="F5" s="86" t="s">
        <v>220</v>
      </c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</row>
    <row r="6">
      <c r="A6" s="89" t="s">
        <v>228</v>
      </c>
      <c r="B6" s="89" t="s">
        <v>229</v>
      </c>
      <c r="C6" s="86" t="str">
        <f t="shared" si="2"/>
        <v>Braxton Whaley</v>
      </c>
      <c r="D6" s="89" t="s">
        <v>225</v>
      </c>
      <c r="E6" s="93">
        <v>25.0</v>
      </c>
      <c r="F6" s="86" t="s">
        <v>220</v>
      </c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</row>
    <row r="7">
      <c r="A7" s="89" t="s">
        <v>230</v>
      </c>
      <c r="B7" s="94" t="s">
        <v>231</v>
      </c>
      <c r="C7" s="86" t="str">
        <f t="shared" ref="C7:C9" si="3">A7&amp;""&amp;B7</f>
        <v>Breleigh Buckles</v>
      </c>
      <c r="D7" s="89" t="s">
        <v>225</v>
      </c>
      <c r="E7" s="93">
        <v>25.0</v>
      </c>
      <c r="F7" s="85"/>
      <c r="G7" s="85"/>
      <c r="H7" s="85"/>
      <c r="I7" s="85"/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</row>
    <row r="8">
      <c r="A8" s="86" t="s">
        <v>232</v>
      </c>
      <c r="B8" s="85" t="s">
        <v>233</v>
      </c>
      <c r="C8" s="86" t="str">
        <f t="shared" si="3"/>
        <v>Brody Horton</v>
      </c>
      <c r="D8" s="86" t="s">
        <v>219</v>
      </c>
      <c r="E8" s="87">
        <v>25.0</v>
      </c>
      <c r="F8" s="88" t="s">
        <v>220</v>
      </c>
      <c r="G8" s="85"/>
      <c r="H8" s="85"/>
      <c r="I8" s="85"/>
      <c r="J8" s="85"/>
      <c r="K8" s="85"/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</row>
    <row r="9">
      <c r="A9" s="86" t="s">
        <v>234</v>
      </c>
      <c r="B9" s="86" t="s">
        <v>235</v>
      </c>
      <c r="C9" s="86" t="str">
        <f t="shared" si="3"/>
        <v>Bryleigh Dodd</v>
      </c>
      <c r="D9" s="86" t="s">
        <v>219</v>
      </c>
      <c r="E9" s="87">
        <v>50.0</v>
      </c>
      <c r="F9" s="88" t="s">
        <v>220</v>
      </c>
      <c r="G9" s="85"/>
      <c r="H9" s="85"/>
      <c r="I9" s="85"/>
      <c r="J9" s="85"/>
      <c r="K9" s="85"/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</row>
    <row r="10">
      <c r="A10" s="86" t="s">
        <v>236</v>
      </c>
      <c r="B10" s="86" t="s">
        <v>237</v>
      </c>
      <c r="C10" s="86" t="str">
        <f t="shared" ref="C10:C12" si="4">A10&amp;" "&amp;B10</f>
        <v>Callie Sprayberry</v>
      </c>
      <c r="D10" s="86" t="s">
        <v>219</v>
      </c>
      <c r="E10" s="87">
        <v>25.0</v>
      </c>
      <c r="F10" s="88" t="s">
        <v>220</v>
      </c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</row>
    <row r="11">
      <c r="A11" s="95" t="s">
        <v>225</v>
      </c>
      <c r="B11" s="95" t="s">
        <v>238</v>
      </c>
      <c r="C11" s="86" t="str">
        <f t="shared" si="4"/>
        <v>Cash Smith</v>
      </c>
      <c r="D11" s="89" t="s">
        <v>239</v>
      </c>
      <c r="E11" s="93">
        <v>25.0</v>
      </c>
      <c r="F11" s="89" t="s">
        <v>220</v>
      </c>
      <c r="G11" s="85"/>
      <c r="H11" s="85"/>
      <c r="I11" s="85"/>
      <c r="J11" s="85"/>
      <c r="K11" s="85"/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</row>
    <row r="12">
      <c r="A12" s="89" t="s">
        <v>240</v>
      </c>
      <c r="B12" s="89" t="s">
        <v>241</v>
      </c>
      <c r="C12" s="86" t="str">
        <f t="shared" si="4"/>
        <v>Cedar Ray Hollis</v>
      </c>
      <c r="D12" s="89" t="s">
        <v>225</v>
      </c>
      <c r="E12" s="96">
        <v>25.0</v>
      </c>
      <c r="F12" s="89" t="s">
        <v>220</v>
      </c>
      <c r="G12" s="85"/>
      <c r="H12" s="85"/>
      <c r="I12" s="85"/>
      <c r="J12" s="85"/>
      <c r="K12" s="85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</row>
    <row r="13">
      <c r="A13" s="86" t="s">
        <v>242</v>
      </c>
      <c r="B13" s="86" t="s">
        <v>243</v>
      </c>
      <c r="C13" s="86" t="str">
        <f>A13&amp;""&amp;B13</f>
        <v>Colby White</v>
      </c>
      <c r="D13" s="86" t="s">
        <v>225</v>
      </c>
      <c r="E13" s="92">
        <v>25.0</v>
      </c>
      <c r="F13" s="86" t="s">
        <v>225</v>
      </c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</row>
    <row r="14">
      <c r="A14" s="97" t="s">
        <v>244</v>
      </c>
      <c r="B14" s="97" t="s">
        <v>245</v>
      </c>
      <c r="C14" s="86" t="str">
        <f>A14&amp;" "&amp;B14</f>
        <v>Coleman Webb</v>
      </c>
      <c r="D14" s="97" t="s">
        <v>225</v>
      </c>
      <c r="E14" s="98">
        <v>25.0</v>
      </c>
      <c r="F14" s="97" t="s">
        <v>220</v>
      </c>
      <c r="G14" s="85"/>
      <c r="H14" s="85"/>
      <c r="I14" s="85"/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</row>
    <row r="15">
      <c r="A15" s="91" t="s">
        <v>246</v>
      </c>
      <c r="B15" s="86" t="s">
        <v>245</v>
      </c>
      <c r="C15" s="86" t="str">
        <f t="shared" ref="C15:C16" si="5">A15&amp;""&amp;B15</f>
        <v>Coleman Webb</v>
      </c>
      <c r="D15" s="86" t="s">
        <v>225</v>
      </c>
      <c r="E15" s="92">
        <v>50.0</v>
      </c>
      <c r="F15" s="86" t="s">
        <v>225</v>
      </c>
      <c r="G15" s="85"/>
      <c r="H15" s="85"/>
      <c r="I15" s="85"/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</row>
    <row r="16">
      <c r="A16" s="86" t="s">
        <v>247</v>
      </c>
      <c r="B16" s="86" t="s">
        <v>248</v>
      </c>
      <c r="C16" s="86" t="str">
        <f t="shared" si="5"/>
        <v>Colt Farrer</v>
      </c>
      <c r="D16" s="86" t="s">
        <v>249</v>
      </c>
      <c r="E16" s="99">
        <v>25.0</v>
      </c>
      <c r="F16" s="86" t="s">
        <v>220</v>
      </c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</row>
    <row r="17">
      <c r="A17" s="86" t="s">
        <v>247</v>
      </c>
      <c r="B17" s="91" t="s">
        <v>250</v>
      </c>
      <c r="C17" s="81" t="s">
        <v>55</v>
      </c>
      <c r="D17" s="86" t="s">
        <v>219</v>
      </c>
      <c r="E17" s="87">
        <v>100.0</v>
      </c>
      <c r="F17" s="88" t="s">
        <v>220</v>
      </c>
      <c r="G17" s="85"/>
      <c r="H17" s="85"/>
      <c r="I17" s="85"/>
      <c r="J17" s="85"/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</row>
    <row r="18">
      <c r="A18" s="86" t="s">
        <v>247</v>
      </c>
      <c r="B18" s="86" t="s">
        <v>243</v>
      </c>
      <c r="C18" s="86" t="str">
        <f>A18&amp;""&amp;B18</f>
        <v>Colt White</v>
      </c>
      <c r="D18" s="86" t="s">
        <v>225</v>
      </c>
      <c r="E18" s="92">
        <v>25.0</v>
      </c>
      <c r="F18" s="86" t="s">
        <v>225</v>
      </c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</row>
    <row r="19">
      <c r="A19" s="86" t="s">
        <v>251</v>
      </c>
      <c r="B19" s="86" t="s">
        <v>252</v>
      </c>
      <c r="C19" s="86" t="str">
        <f>A19&amp;" "&amp;B19</f>
        <v>Conner Wilbanks</v>
      </c>
      <c r="D19" s="86" t="s">
        <v>225</v>
      </c>
      <c r="E19" s="100">
        <v>25.0</v>
      </c>
      <c r="F19" s="86" t="s">
        <v>220</v>
      </c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</row>
    <row r="20">
      <c r="A20" s="86" t="s">
        <v>253</v>
      </c>
      <c r="B20" s="86" t="s">
        <v>252</v>
      </c>
      <c r="C20" s="86" t="str">
        <f>A20&amp;""&amp;B20</f>
        <v>Cora Wilbanks</v>
      </c>
      <c r="D20" s="86" t="s">
        <v>225</v>
      </c>
      <c r="E20" s="100">
        <v>25.0</v>
      </c>
      <c r="F20" s="86" t="s">
        <v>220</v>
      </c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</row>
    <row r="21">
      <c r="A21" s="89" t="s">
        <v>254</v>
      </c>
      <c r="B21" s="89" t="s">
        <v>255</v>
      </c>
      <c r="C21" s="86" t="str">
        <f t="shared" ref="C21:C22" si="6">A21&amp;" "&amp;B21</f>
        <v>Corleybett Haslerig</v>
      </c>
      <c r="D21" s="89" t="s">
        <v>225</v>
      </c>
      <c r="E21" s="90">
        <v>25.0</v>
      </c>
      <c r="F21" s="89" t="s">
        <v>225</v>
      </c>
      <c r="G21" s="85"/>
      <c r="H21" s="85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</row>
    <row r="22">
      <c r="A22" s="85" t="s">
        <v>256</v>
      </c>
      <c r="B22" s="85" t="s">
        <v>257</v>
      </c>
      <c r="C22" s="86" t="str">
        <f t="shared" si="6"/>
        <v>Cruz Wilson</v>
      </c>
      <c r="D22" s="86" t="s">
        <v>219</v>
      </c>
      <c r="E22" s="87">
        <v>25.0</v>
      </c>
      <c r="F22" s="88" t="s">
        <v>220</v>
      </c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</row>
    <row r="23">
      <c r="A23" s="89" t="s">
        <v>258</v>
      </c>
      <c r="B23" s="89" t="s">
        <v>259</v>
      </c>
      <c r="C23" s="86" t="str">
        <f t="shared" ref="C23:C25" si="7">A23&amp;""&amp;B23</f>
        <v>Devin Lecroy</v>
      </c>
      <c r="D23" s="89" t="s">
        <v>225</v>
      </c>
      <c r="E23" s="90">
        <v>25.0</v>
      </c>
      <c r="F23" s="89" t="s">
        <v>220</v>
      </c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</row>
    <row r="24">
      <c r="A24" s="86" t="s">
        <v>260</v>
      </c>
      <c r="B24" s="86" t="s">
        <v>261</v>
      </c>
      <c r="C24" s="86" t="str">
        <f t="shared" si="7"/>
        <v>Elijah Lewis</v>
      </c>
      <c r="D24" s="86" t="s">
        <v>219</v>
      </c>
      <c r="E24" s="87">
        <v>75.0</v>
      </c>
      <c r="F24" s="88" t="s">
        <v>220</v>
      </c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</row>
    <row r="25">
      <c r="A25" s="101" t="s">
        <v>262</v>
      </c>
      <c r="B25" s="97" t="s">
        <v>257</v>
      </c>
      <c r="C25" s="86" t="str">
        <f t="shared" si="7"/>
        <v>Eliza Wilson</v>
      </c>
      <c r="D25" s="97" t="s">
        <v>225</v>
      </c>
      <c r="E25" s="98">
        <v>75.0</v>
      </c>
      <c r="F25" s="86" t="s">
        <v>225</v>
      </c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</row>
    <row r="26">
      <c r="A26" s="89" t="s">
        <v>263</v>
      </c>
      <c r="B26" s="89" t="s">
        <v>264</v>
      </c>
      <c r="C26" s="86" t="str">
        <f>A26&amp;" "&amp;B26</f>
        <v>Ella Townsend </v>
      </c>
      <c r="D26" s="89" t="s">
        <v>225</v>
      </c>
      <c r="E26" s="90">
        <v>25.0</v>
      </c>
      <c r="F26" s="89" t="s">
        <v>225</v>
      </c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</row>
    <row r="27">
      <c r="A27" s="89" t="s">
        <v>265</v>
      </c>
      <c r="B27" s="89" t="s">
        <v>266</v>
      </c>
      <c r="C27" s="86" t="str">
        <f t="shared" ref="C27:C28" si="8">A27&amp;""&amp;B27</f>
        <v>Ellie Westbrook</v>
      </c>
      <c r="D27" s="89" t="s">
        <v>225</v>
      </c>
      <c r="E27" s="93">
        <v>25.0</v>
      </c>
      <c r="F27" s="89" t="s">
        <v>220</v>
      </c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</row>
    <row r="28">
      <c r="A28" s="86" t="s">
        <v>267</v>
      </c>
      <c r="B28" s="85" t="s">
        <v>268</v>
      </c>
      <c r="C28" s="86" t="str">
        <f t="shared" si="8"/>
        <v>Ellis Stanley</v>
      </c>
      <c r="D28" s="86" t="s">
        <v>219</v>
      </c>
      <c r="E28" s="87">
        <v>100.0</v>
      </c>
      <c r="F28" s="88" t="s">
        <v>220</v>
      </c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</row>
    <row r="29">
      <c r="A29" s="95" t="s">
        <v>269</v>
      </c>
      <c r="B29" s="89" t="s">
        <v>270</v>
      </c>
      <c r="C29" s="86" t="str">
        <f>A29&amp;" "&amp;B29</f>
        <v>Emmie Reed</v>
      </c>
      <c r="D29" s="89" t="s">
        <v>225</v>
      </c>
      <c r="E29" s="90">
        <v>25.0</v>
      </c>
      <c r="F29" s="86" t="s">
        <v>225</v>
      </c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</row>
    <row r="30">
      <c r="A30" s="89" t="s">
        <v>271</v>
      </c>
      <c r="B30" s="94" t="s">
        <v>272</v>
      </c>
      <c r="C30" s="86" t="str">
        <f>A30&amp;""&amp;B30</f>
        <v>Evelyn Mae Lutz</v>
      </c>
      <c r="D30" s="89" t="s">
        <v>225</v>
      </c>
      <c r="E30" s="93">
        <v>25.0</v>
      </c>
      <c r="F30" s="86" t="s">
        <v>220</v>
      </c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</row>
    <row r="31">
      <c r="A31" s="86" t="s">
        <v>273</v>
      </c>
      <c r="B31" s="86" t="s">
        <v>274</v>
      </c>
      <c r="C31" s="86" t="str">
        <f t="shared" ref="C31:C33" si="9">A31&amp;" "&amp;B31</f>
        <v>Garrett Rogers</v>
      </c>
      <c r="D31" s="86" t="s">
        <v>225</v>
      </c>
      <c r="E31" s="92">
        <v>75.0</v>
      </c>
      <c r="F31" s="86" t="s">
        <v>220</v>
      </c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</row>
    <row r="32">
      <c r="A32" s="86" t="s">
        <v>275</v>
      </c>
      <c r="B32" s="86" t="s">
        <v>276</v>
      </c>
      <c r="C32" s="86" t="str">
        <f t="shared" si="9"/>
        <v>Georgia Gracy</v>
      </c>
      <c r="D32" s="86" t="s">
        <v>225</v>
      </c>
      <c r="E32" s="92">
        <v>25.0</v>
      </c>
      <c r="F32" s="86" t="s">
        <v>220</v>
      </c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</row>
    <row r="33">
      <c r="A33" s="89" t="s">
        <v>277</v>
      </c>
      <c r="B33" s="89" t="s">
        <v>278</v>
      </c>
      <c r="C33" s="86" t="str">
        <f t="shared" si="9"/>
        <v>Graylynn Underwood</v>
      </c>
      <c r="D33" s="89" t="s">
        <v>225</v>
      </c>
      <c r="E33" s="90">
        <v>150.0</v>
      </c>
      <c r="F33" s="86" t="s">
        <v>220</v>
      </c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</row>
    <row r="34">
      <c r="A34" s="86" t="s">
        <v>279</v>
      </c>
      <c r="B34" s="86" t="s">
        <v>280</v>
      </c>
      <c r="C34" s="86" t="str">
        <f t="shared" ref="C34:C44" si="10">A34&amp;""&amp;B34</f>
        <v>Hadley Kittle</v>
      </c>
      <c r="D34" s="86" t="s">
        <v>281</v>
      </c>
      <c r="E34" s="92">
        <v>25.0</v>
      </c>
      <c r="F34" s="86" t="s">
        <v>220</v>
      </c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</row>
    <row r="35">
      <c r="A35" s="89" t="s">
        <v>279</v>
      </c>
      <c r="B35" s="89" t="s">
        <v>282</v>
      </c>
      <c r="C35" s="86" t="str">
        <f t="shared" si="10"/>
        <v>Hadley Little</v>
      </c>
      <c r="D35" s="89" t="s">
        <v>219</v>
      </c>
      <c r="E35" s="93">
        <v>25.0</v>
      </c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</row>
    <row r="36">
      <c r="A36" s="86" t="s">
        <v>283</v>
      </c>
      <c r="B36" s="85" t="s">
        <v>284</v>
      </c>
      <c r="C36" s="86" t="str">
        <f t="shared" si="10"/>
        <v>Harmon Harris</v>
      </c>
      <c r="D36" s="86" t="s">
        <v>219</v>
      </c>
      <c r="E36" s="87">
        <v>25.0</v>
      </c>
      <c r="F36" s="88" t="s">
        <v>220</v>
      </c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</row>
    <row r="37">
      <c r="A37" s="86" t="s">
        <v>285</v>
      </c>
      <c r="B37" s="86" t="s">
        <v>286</v>
      </c>
      <c r="C37" s="86" t="str">
        <f t="shared" si="10"/>
        <v>Harper Buddin</v>
      </c>
      <c r="D37" s="86" t="s">
        <v>225</v>
      </c>
      <c r="E37" s="92">
        <v>100.0</v>
      </c>
      <c r="F37" s="86" t="s">
        <v>220</v>
      </c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</row>
    <row r="38">
      <c r="A38" s="86" t="s">
        <v>285</v>
      </c>
      <c r="B38" s="86" t="s">
        <v>287</v>
      </c>
      <c r="C38" s="86" t="str">
        <f t="shared" si="10"/>
        <v>Harper Patterson</v>
      </c>
      <c r="D38" s="86" t="s">
        <v>225</v>
      </c>
      <c r="E38" s="92">
        <v>25.0</v>
      </c>
      <c r="F38" s="86" t="s">
        <v>220</v>
      </c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</row>
    <row r="39">
      <c r="A39" s="86" t="s">
        <v>288</v>
      </c>
      <c r="B39" s="85" t="s">
        <v>284</v>
      </c>
      <c r="C39" s="86" t="str">
        <f t="shared" si="10"/>
        <v>Hartley Harris</v>
      </c>
      <c r="D39" s="86" t="s">
        <v>219</v>
      </c>
      <c r="E39" s="87">
        <v>25.0</v>
      </c>
      <c r="F39" s="88" t="s">
        <v>220</v>
      </c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</row>
    <row r="40">
      <c r="A40" s="86" t="s">
        <v>289</v>
      </c>
      <c r="B40" s="85" t="s">
        <v>290</v>
      </c>
      <c r="C40" s="86" t="str">
        <f t="shared" si="10"/>
        <v>Hayzen Drain</v>
      </c>
      <c r="D40" s="86" t="s">
        <v>219</v>
      </c>
      <c r="E40" s="87">
        <v>25.0</v>
      </c>
      <c r="F40" s="88" t="s">
        <v>220</v>
      </c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</row>
    <row r="41">
      <c r="A41" s="95" t="s">
        <v>291</v>
      </c>
      <c r="B41" s="95" t="s">
        <v>292</v>
      </c>
      <c r="C41" s="86" t="str">
        <f t="shared" si="10"/>
        <v>Haze Podskoc</v>
      </c>
      <c r="D41" s="89" t="s">
        <v>249</v>
      </c>
      <c r="E41" s="90">
        <v>25.0</v>
      </c>
      <c r="F41" s="89" t="s">
        <v>249</v>
      </c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</row>
    <row r="42">
      <c r="A42" s="86" t="s">
        <v>293</v>
      </c>
      <c r="B42" s="86" t="s">
        <v>294</v>
      </c>
      <c r="C42" s="86" t="str">
        <f t="shared" si="10"/>
        <v>Hazel Newbold</v>
      </c>
      <c r="D42" s="86" t="s">
        <v>219</v>
      </c>
      <c r="E42" s="87">
        <v>50.0</v>
      </c>
      <c r="F42" s="88" t="s">
        <v>220</v>
      </c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</row>
    <row r="43">
      <c r="A43" s="86" t="s">
        <v>295</v>
      </c>
      <c r="B43" s="85" t="s">
        <v>218</v>
      </c>
      <c r="C43" s="86" t="str">
        <f t="shared" si="10"/>
        <v>Isabela Siegert</v>
      </c>
      <c r="D43" s="86" t="s">
        <v>219</v>
      </c>
      <c r="E43" s="87">
        <v>75.0</v>
      </c>
      <c r="F43" s="88" t="s">
        <v>220</v>
      </c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</row>
    <row r="44">
      <c r="A44" s="86" t="s">
        <v>296</v>
      </c>
      <c r="B44" s="85" t="s">
        <v>297</v>
      </c>
      <c r="C44" s="86" t="str">
        <f t="shared" si="10"/>
        <v>Jacob Brazell</v>
      </c>
      <c r="D44" s="86" t="s">
        <v>219</v>
      </c>
      <c r="E44" s="87">
        <v>125.0</v>
      </c>
      <c r="F44" s="88" t="s">
        <v>220</v>
      </c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</row>
    <row r="45">
      <c r="A45" s="89" t="s">
        <v>298</v>
      </c>
      <c r="B45" s="89" t="s">
        <v>266</v>
      </c>
      <c r="C45" s="86" t="str">
        <f>A45&amp;" "&amp;B45</f>
        <v>Josie Westbrook</v>
      </c>
      <c r="D45" s="89" t="s">
        <v>225</v>
      </c>
      <c r="E45" s="93">
        <v>25.0</v>
      </c>
      <c r="F45" s="89" t="s">
        <v>220</v>
      </c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</row>
    <row r="46">
      <c r="A46" s="86" t="s">
        <v>299</v>
      </c>
      <c r="B46" s="85" t="s">
        <v>300</v>
      </c>
      <c r="C46" s="86" t="str">
        <f t="shared" ref="C46:C49" si="11">A46&amp;""&amp;B46</f>
        <v>Kacyn Garlin</v>
      </c>
      <c r="D46" s="86" t="s">
        <v>225</v>
      </c>
      <c r="E46" s="100">
        <v>50.0</v>
      </c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</row>
    <row r="47">
      <c r="A47" s="89" t="s">
        <v>299</v>
      </c>
      <c r="B47" s="89" t="s">
        <v>300</v>
      </c>
      <c r="C47" s="86" t="str">
        <f t="shared" si="11"/>
        <v>Kacyn Garlin</v>
      </c>
      <c r="D47" s="89" t="s">
        <v>225</v>
      </c>
      <c r="E47" s="90">
        <v>25.0</v>
      </c>
      <c r="F47" s="86" t="s">
        <v>220</v>
      </c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</row>
    <row r="48">
      <c r="A48" s="86" t="s">
        <v>301</v>
      </c>
      <c r="B48" s="85" t="s">
        <v>302</v>
      </c>
      <c r="C48" s="86" t="str">
        <f t="shared" si="11"/>
        <v>Kate Stewart</v>
      </c>
      <c r="D48" s="86" t="s">
        <v>219</v>
      </c>
      <c r="E48" s="87">
        <v>25.0</v>
      </c>
      <c r="F48" s="88" t="s">
        <v>303</v>
      </c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</row>
    <row r="49">
      <c r="A49" s="89" t="s">
        <v>304</v>
      </c>
      <c r="B49" s="94" t="s">
        <v>305</v>
      </c>
      <c r="C49" s="86" t="str">
        <f t="shared" si="11"/>
        <v>KayLynn Carpenter</v>
      </c>
      <c r="D49" s="89" t="s">
        <v>225</v>
      </c>
      <c r="E49" s="93">
        <v>25.0</v>
      </c>
      <c r="F49" s="89" t="s">
        <v>220</v>
      </c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</row>
    <row r="50">
      <c r="A50" s="89" t="s">
        <v>306</v>
      </c>
      <c r="B50" s="89" t="s">
        <v>307</v>
      </c>
      <c r="C50" s="86" t="str">
        <f>A50&amp;" "&amp;B50</f>
        <v>Keegan Sheram</v>
      </c>
      <c r="D50" s="89" t="s">
        <v>225</v>
      </c>
      <c r="E50" s="93">
        <v>25.0</v>
      </c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</row>
    <row r="51">
      <c r="A51" s="86" t="s">
        <v>308</v>
      </c>
      <c r="B51" s="85" t="s">
        <v>245</v>
      </c>
      <c r="C51" s="86" t="str">
        <f t="shared" ref="C51:C52" si="12">A51&amp;""&amp;B51</f>
        <v>Kennedy Webb</v>
      </c>
      <c r="D51" s="86" t="s">
        <v>219</v>
      </c>
      <c r="E51" s="87">
        <v>25.0</v>
      </c>
      <c r="F51" s="88" t="s">
        <v>303</v>
      </c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</row>
    <row r="52">
      <c r="A52" s="86" t="s">
        <v>308</v>
      </c>
      <c r="B52" s="86" t="s">
        <v>245</v>
      </c>
      <c r="C52" s="86" t="str">
        <f t="shared" si="12"/>
        <v>Kennedy Webb</v>
      </c>
      <c r="D52" s="86" t="s">
        <v>225</v>
      </c>
      <c r="E52" s="92">
        <v>25.0</v>
      </c>
      <c r="F52" s="86" t="s">
        <v>220</v>
      </c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</row>
    <row r="53">
      <c r="A53" s="89" t="s">
        <v>309</v>
      </c>
      <c r="B53" s="95" t="s">
        <v>310</v>
      </c>
      <c r="C53" s="86" t="str">
        <f>A53&amp;" "&amp;B53</f>
        <v>Khloe Elliott</v>
      </c>
      <c r="D53" s="89" t="s">
        <v>225</v>
      </c>
      <c r="E53" s="96">
        <v>25.0</v>
      </c>
      <c r="F53" s="89" t="s">
        <v>220</v>
      </c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</row>
    <row r="54">
      <c r="A54" s="86" t="s">
        <v>311</v>
      </c>
      <c r="B54" s="86" t="s">
        <v>307</v>
      </c>
      <c r="C54" s="86" t="str">
        <f t="shared" ref="C54:C56" si="13">A54&amp;""&amp;B54</f>
        <v>Kip Sheram</v>
      </c>
      <c r="D54" s="86" t="s">
        <v>225</v>
      </c>
      <c r="E54" s="92">
        <v>25.0</v>
      </c>
      <c r="F54" s="86" t="s">
        <v>220</v>
      </c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</row>
    <row r="55">
      <c r="A55" s="86" t="s">
        <v>312</v>
      </c>
      <c r="B55" s="85" t="s">
        <v>222</v>
      </c>
      <c r="C55" s="86" t="str">
        <f t="shared" si="13"/>
        <v>Kolter tipton</v>
      </c>
      <c r="D55" s="86" t="s">
        <v>219</v>
      </c>
      <c r="E55" s="87">
        <v>25.0</v>
      </c>
      <c r="F55" s="88" t="s">
        <v>220</v>
      </c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</row>
    <row r="56">
      <c r="A56" s="86" t="s">
        <v>313</v>
      </c>
      <c r="B56" s="85" t="s">
        <v>314</v>
      </c>
      <c r="C56" s="86" t="str">
        <f t="shared" si="13"/>
        <v>Kyleigh Roberts</v>
      </c>
      <c r="D56" s="86" t="s">
        <v>225</v>
      </c>
      <c r="E56" s="100">
        <v>25.0</v>
      </c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</row>
    <row r="57">
      <c r="A57" s="86" t="s">
        <v>315</v>
      </c>
      <c r="B57" s="86" t="s">
        <v>316</v>
      </c>
      <c r="C57" s="86" t="str">
        <f>A57&amp;" "&amp;B57</f>
        <v>Lakota Hernandez</v>
      </c>
      <c r="D57" s="86" t="s">
        <v>225</v>
      </c>
      <c r="E57" s="92">
        <v>25.0</v>
      </c>
      <c r="F57" s="86" t="s">
        <v>220</v>
      </c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</row>
    <row r="58">
      <c r="A58" s="86" t="s">
        <v>317</v>
      </c>
      <c r="B58" s="85" t="s">
        <v>318</v>
      </c>
      <c r="C58" s="86" t="str">
        <f t="shared" ref="C58:C59" si="14">A58&amp;""&amp;B58</f>
        <v>Layla Carlson</v>
      </c>
      <c r="D58" s="86" t="s">
        <v>219</v>
      </c>
      <c r="E58" s="87">
        <v>25.0</v>
      </c>
      <c r="F58" s="88" t="s">
        <v>303</v>
      </c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</row>
    <row r="59">
      <c r="A59" s="95" t="s">
        <v>319</v>
      </c>
      <c r="B59" s="89" t="s">
        <v>270</v>
      </c>
      <c r="C59" s="86" t="str">
        <f t="shared" si="14"/>
        <v>Libby Reed</v>
      </c>
      <c r="D59" s="89" t="s">
        <v>320</v>
      </c>
      <c r="E59" s="102">
        <v>100.0</v>
      </c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</row>
    <row r="60">
      <c r="A60" s="86" t="s">
        <v>321</v>
      </c>
      <c r="B60" s="91" t="s">
        <v>322</v>
      </c>
      <c r="C60" s="86" t="str">
        <f>A60&amp;" "&amp;B60</f>
        <v>Lincoln Petty</v>
      </c>
      <c r="D60" s="86" t="s">
        <v>219</v>
      </c>
      <c r="E60" s="100">
        <v>25.0</v>
      </c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</row>
    <row r="61">
      <c r="A61" s="89" t="s">
        <v>323</v>
      </c>
      <c r="B61" s="89" t="s">
        <v>324</v>
      </c>
      <c r="C61" s="86" t="str">
        <f>A61&amp;""&amp;B61</f>
        <v>Madelynn Hicks</v>
      </c>
      <c r="D61" s="89" t="s">
        <v>325</v>
      </c>
      <c r="E61" s="93">
        <v>50.0</v>
      </c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</row>
    <row r="62">
      <c r="A62" s="91" t="s">
        <v>326</v>
      </c>
      <c r="B62" s="86" t="s">
        <v>327</v>
      </c>
      <c r="C62" s="86" t="str">
        <f t="shared" ref="C62:C64" si="15">A62&amp;" "&amp;B62</f>
        <v>Maddison Cagle</v>
      </c>
      <c r="D62" s="86" t="s">
        <v>225</v>
      </c>
      <c r="E62" s="86" t="s">
        <v>328</v>
      </c>
      <c r="F62" s="86" t="s">
        <v>225</v>
      </c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</row>
    <row r="63">
      <c r="A63" s="86" t="s">
        <v>329</v>
      </c>
      <c r="B63" s="86" t="s">
        <v>241</v>
      </c>
      <c r="C63" s="86" t="str">
        <f t="shared" si="15"/>
        <v>Magnolia Hollis</v>
      </c>
      <c r="D63" s="86" t="s">
        <v>330</v>
      </c>
      <c r="E63" s="100">
        <v>25.0</v>
      </c>
      <c r="F63" s="86" t="s">
        <v>220</v>
      </c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</row>
    <row r="64">
      <c r="A64" s="95" t="s">
        <v>331</v>
      </c>
      <c r="B64" s="95" t="s">
        <v>332</v>
      </c>
      <c r="C64" s="86" t="str">
        <f t="shared" si="15"/>
        <v>Hunter Newport</v>
      </c>
      <c r="D64" s="89" t="s">
        <v>225</v>
      </c>
      <c r="E64" s="90">
        <v>70.0</v>
      </c>
      <c r="F64" s="89" t="s">
        <v>220</v>
      </c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</row>
    <row r="65">
      <c r="A65" s="95" t="s">
        <v>333</v>
      </c>
      <c r="B65" s="89" t="s">
        <v>334</v>
      </c>
      <c r="C65" s="86" t="str">
        <f>A65&amp;""&amp;B65</f>
        <v>Nolynn Ogle</v>
      </c>
      <c r="D65" s="89" t="s">
        <v>225</v>
      </c>
      <c r="E65" s="102">
        <v>100.0</v>
      </c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</row>
    <row r="66">
      <c r="A66" s="91" t="s">
        <v>335</v>
      </c>
      <c r="B66" s="86" t="s">
        <v>248</v>
      </c>
      <c r="C66" s="86" t="str">
        <f>A66&amp;" "&amp;B66</f>
        <v>Oaklyn Farrer</v>
      </c>
      <c r="D66" s="86" t="s">
        <v>249</v>
      </c>
      <c r="E66" s="99">
        <v>25.0</v>
      </c>
      <c r="F66" s="86" t="s">
        <v>220</v>
      </c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</row>
    <row r="67">
      <c r="A67" s="86" t="s">
        <v>336</v>
      </c>
      <c r="B67" s="86" t="s">
        <v>282</v>
      </c>
      <c r="C67" s="86" t="str">
        <f>A67&amp;""&amp;B67</f>
        <v>Olin Little</v>
      </c>
      <c r="D67" s="86" t="s">
        <v>225</v>
      </c>
      <c r="E67" s="92">
        <v>100.0</v>
      </c>
      <c r="F67" s="86" t="s">
        <v>225</v>
      </c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</row>
    <row r="68">
      <c r="A68" s="97" t="s">
        <v>337</v>
      </c>
      <c r="B68" s="97" t="s">
        <v>338</v>
      </c>
      <c r="C68" s="86" t="str">
        <f>A68&amp;" "&amp;B68</f>
        <v>Olivia Lee</v>
      </c>
      <c r="D68" s="97" t="s">
        <v>225</v>
      </c>
      <c r="E68" s="98">
        <v>25.0</v>
      </c>
      <c r="F68" s="86" t="s">
        <v>220</v>
      </c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</row>
    <row r="69">
      <c r="A69" s="89" t="s">
        <v>339</v>
      </c>
      <c r="B69" s="94" t="s">
        <v>340</v>
      </c>
      <c r="C69" s="86" t="str">
        <f t="shared" ref="C69:C70" si="16">A69&amp;""&amp;B69</f>
        <v>Paisley Keith</v>
      </c>
      <c r="D69" s="89" t="s">
        <v>225</v>
      </c>
      <c r="E69" s="93">
        <v>250.0</v>
      </c>
      <c r="F69" s="89" t="s">
        <v>220</v>
      </c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</row>
    <row r="70">
      <c r="A70" s="86" t="s">
        <v>341</v>
      </c>
      <c r="B70" s="85" t="s">
        <v>342</v>
      </c>
      <c r="C70" s="86" t="str">
        <f t="shared" si="16"/>
        <v>Palynn Zarndt</v>
      </c>
      <c r="D70" s="86" t="s">
        <v>219</v>
      </c>
      <c r="E70" s="87">
        <v>25.0</v>
      </c>
      <c r="F70" s="88" t="s">
        <v>220</v>
      </c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</row>
    <row r="71">
      <c r="A71" s="86" t="s">
        <v>343</v>
      </c>
      <c r="B71" s="86" t="s">
        <v>344</v>
      </c>
      <c r="C71" s="86" t="str">
        <f t="shared" ref="C71:C72" si="17">A71&amp;" "&amp;B71</f>
        <v>Parker Walters</v>
      </c>
      <c r="D71" s="86" t="s">
        <v>249</v>
      </c>
      <c r="E71" s="100">
        <v>25.0</v>
      </c>
      <c r="F71" s="86" t="s">
        <v>220</v>
      </c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</row>
    <row r="72">
      <c r="A72" s="85" t="s">
        <v>345</v>
      </c>
      <c r="B72" s="85" t="s">
        <v>346</v>
      </c>
      <c r="C72" s="86" t="str">
        <f t="shared" si="17"/>
        <v>Payson King</v>
      </c>
      <c r="D72" s="86" t="s">
        <v>219</v>
      </c>
      <c r="E72" s="87">
        <v>50.0</v>
      </c>
      <c r="F72" s="88" t="s">
        <v>220</v>
      </c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</row>
    <row r="73">
      <c r="A73" s="89" t="s">
        <v>347</v>
      </c>
      <c r="B73" s="94" t="s">
        <v>257</v>
      </c>
      <c r="C73" s="86" t="str">
        <f>A73&amp;""&amp;B73</f>
        <v>Peyton Wilson</v>
      </c>
      <c r="D73" s="89" t="s">
        <v>219</v>
      </c>
      <c r="E73" s="93">
        <v>25.0</v>
      </c>
      <c r="F73" s="89" t="s">
        <v>220</v>
      </c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</row>
    <row r="74">
      <c r="A74" s="95" t="s">
        <v>348</v>
      </c>
      <c r="B74" s="89" t="s">
        <v>316</v>
      </c>
      <c r="C74" s="86" t="str">
        <f t="shared" ref="C74:C77" si="18">A74&amp;" "&amp;B74</f>
        <v>Railee Hernandez</v>
      </c>
      <c r="D74" s="89" t="s">
        <v>225</v>
      </c>
      <c r="E74" s="90">
        <v>25.0</v>
      </c>
      <c r="F74" s="89" t="s">
        <v>220</v>
      </c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</row>
    <row r="75">
      <c r="A75" s="86" t="s">
        <v>349</v>
      </c>
      <c r="B75" s="91" t="s">
        <v>350</v>
      </c>
      <c r="C75" s="86" t="str">
        <f t="shared" si="18"/>
        <v>Ridley McLean</v>
      </c>
      <c r="D75" s="86" t="s">
        <v>225</v>
      </c>
      <c r="E75" s="92">
        <v>25.0</v>
      </c>
      <c r="F75" s="86" t="s">
        <v>220</v>
      </c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</row>
    <row r="76">
      <c r="A76" s="95" t="s">
        <v>351</v>
      </c>
      <c r="B76" s="95" t="s">
        <v>352</v>
      </c>
      <c r="C76" s="86" t="str">
        <f t="shared" si="18"/>
        <v>Ryder Bohannon</v>
      </c>
      <c r="D76" s="89" t="s">
        <v>225</v>
      </c>
      <c r="E76" s="93">
        <v>25.0</v>
      </c>
      <c r="F76" s="89" t="s">
        <v>220</v>
      </c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</row>
    <row r="77">
      <c r="A77" s="91" t="s">
        <v>351</v>
      </c>
      <c r="B77" s="86" t="s">
        <v>227</v>
      </c>
      <c r="C77" s="86" t="str">
        <f t="shared" si="18"/>
        <v>Ryder Gravitt</v>
      </c>
      <c r="D77" s="86" t="s">
        <v>225</v>
      </c>
      <c r="E77" s="92">
        <v>25.0</v>
      </c>
      <c r="F77" s="86" t="s">
        <v>220</v>
      </c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</row>
    <row r="78">
      <c r="A78" s="86" t="s">
        <v>353</v>
      </c>
      <c r="B78" s="86" t="s">
        <v>238</v>
      </c>
      <c r="C78" s="86" t="str">
        <f t="shared" ref="C78:C87" si="19">A78&amp;""&amp;B78</f>
        <v>Ryker Smith</v>
      </c>
      <c r="D78" s="86" t="s">
        <v>219</v>
      </c>
      <c r="E78" s="87">
        <v>25.0</v>
      </c>
      <c r="F78" s="88" t="s">
        <v>303</v>
      </c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</row>
    <row r="79">
      <c r="A79" s="89" t="s">
        <v>354</v>
      </c>
      <c r="B79" s="94" t="s">
        <v>290</v>
      </c>
      <c r="C79" s="86" t="str">
        <f t="shared" si="19"/>
        <v>Sawyer Drain</v>
      </c>
      <c r="D79" s="89" t="s">
        <v>219</v>
      </c>
      <c r="E79" s="93">
        <v>25.0</v>
      </c>
      <c r="F79" s="89" t="s">
        <v>303</v>
      </c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</row>
    <row r="80">
      <c r="A80" s="89" t="s">
        <v>354</v>
      </c>
      <c r="B80" s="94" t="s">
        <v>355</v>
      </c>
      <c r="C80" s="86" t="str">
        <f t="shared" si="19"/>
        <v>Sawyer Lutz</v>
      </c>
      <c r="D80" s="89" t="s">
        <v>225</v>
      </c>
      <c r="E80" s="93">
        <v>25.0</v>
      </c>
      <c r="F80" s="89" t="s">
        <v>220</v>
      </c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</row>
    <row r="81">
      <c r="A81" s="86" t="s">
        <v>354</v>
      </c>
      <c r="B81" s="86" t="s">
        <v>344</v>
      </c>
      <c r="C81" s="86" t="str">
        <f t="shared" si="19"/>
        <v>Sawyer Walters</v>
      </c>
      <c r="D81" s="86" t="s">
        <v>249</v>
      </c>
      <c r="E81" s="100">
        <v>25.0</v>
      </c>
      <c r="F81" s="86" t="s">
        <v>220</v>
      </c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</row>
    <row r="82">
      <c r="A82" s="95" t="s">
        <v>356</v>
      </c>
      <c r="B82" s="89" t="s">
        <v>257</v>
      </c>
      <c r="C82" s="86" t="str">
        <f t="shared" si="19"/>
        <v>Saylor Wilson</v>
      </c>
      <c r="D82" s="89" t="s">
        <v>225</v>
      </c>
      <c r="E82" s="90">
        <v>25.0</v>
      </c>
      <c r="F82" s="89" t="s">
        <v>225</v>
      </c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</row>
    <row r="83">
      <c r="A83" s="86" t="s">
        <v>357</v>
      </c>
      <c r="B83" s="85" t="s">
        <v>238</v>
      </c>
      <c r="C83" s="86" t="str">
        <f t="shared" si="19"/>
        <v>Skylar Smith</v>
      </c>
      <c r="D83" s="86" t="s">
        <v>239</v>
      </c>
      <c r="E83" s="87">
        <v>25.0</v>
      </c>
      <c r="F83" s="88" t="s">
        <v>220</v>
      </c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</row>
    <row r="84">
      <c r="A84" s="95" t="s">
        <v>358</v>
      </c>
      <c r="B84" s="89" t="s">
        <v>359</v>
      </c>
      <c r="C84" s="86" t="str">
        <f t="shared" si="19"/>
        <v>Sterling Ayers</v>
      </c>
      <c r="D84" s="89" t="s">
        <v>225</v>
      </c>
      <c r="E84" s="102">
        <v>100.0</v>
      </c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</row>
    <row r="85">
      <c r="A85" s="89" t="s">
        <v>360</v>
      </c>
      <c r="B85" s="94" t="s">
        <v>361</v>
      </c>
      <c r="C85" s="86" t="str">
        <f t="shared" si="19"/>
        <v>Sydney Claire Dorsey</v>
      </c>
      <c r="D85" s="89" t="s">
        <v>225</v>
      </c>
      <c r="E85" s="93">
        <v>25.0</v>
      </c>
      <c r="F85" s="89" t="s">
        <v>220</v>
      </c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</row>
    <row r="86">
      <c r="A86" s="95" t="s">
        <v>362</v>
      </c>
      <c r="B86" s="89" t="s">
        <v>270</v>
      </c>
      <c r="C86" s="86" t="str">
        <f t="shared" si="19"/>
        <v>Tessa Reed</v>
      </c>
      <c r="D86" s="89" t="s">
        <v>225</v>
      </c>
      <c r="E86" s="102">
        <v>25.0</v>
      </c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</row>
    <row r="87">
      <c r="A87" s="86" t="s">
        <v>363</v>
      </c>
      <c r="B87" s="85" t="s">
        <v>355</v>
      </c>
      <c r="C87" s="86" t="str">
        <f t="shared" si="19"/>
        <v>Willie Lutz</v>
      </c>
      <c r="D87" s="86" t="s">
        <v>225</v>
      </c>
      <c r="E87" s="100">
        <v>25.0</v>
      </c>
      <c r="F87" s="86" t="s">
        <v>220</v>
      </c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</row>
    <row r="88">
      <c r="A88" s="95" t="s">
        <v>364</v>
      </c>
      <c r="B88" s="95" t="s">
        <v>257</v>
      </c>
      <c r="C88" s="86" t="str">
        <f t="shared" ref="C88:C90" si="20">A88&amp;" "&amp;B88</f>
        <v>Avery Wilson</v>
      </c>
      <c r="D88" s="89" t="s">
        <v>225</v>
      </c>
      <c r="E88" s="93">
        <v>100.0</v>
      </c>
      <c r="F88" s="89" t="s">
        <v>220</v>
      </c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</row>
    <row r="89">
      <c r="A89" s="86" t="s">
        <v>365</v>
      </c>
      <c r="B89" s="86" t="s">
        <v>261</v>
      </c>
      <c r="C89" s="86" t="str">
        <f t="shared" si="20"/>
        <v>Wyatt Lewis</v>
      </c>
      <c r="D89" s="86" t="s">
        <v>219</v>
      </c>
      <c r="E89" s="87">
        <v>100.0</v>
      </c>
      <c r="F89" s="88" t="s">
        <v>220</v>
      </c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</row>
    <row r="90">
      <c r="A90" s="85" t="s">
        <v>365</v>
      </c>
      <c r="B90" s="85" t="s">
        <v>366</v>
      </c>
      <c r="C90" s="86" t="str">
        <f t="shared" si="20"/>
        <v>Wyatt Pierce</v>
      </c>
      <c r="D90" s="86" t="s">
        <v>219</v>
      </c>
      <c r="E90" s="87">
        <v>25.0</v>
      </c>
      <c r="F90" s="88" t="s">
        <v>220</v>
      </c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</row>
    <row r="91">
      <c r="A91" s="95" t="s">
        <v>367</v>
      </c>
      <c r="B91" s="95" t="s">
        <v>368</v>
      </c>
      <c r="C91" s="86" t="str">
        <f>A91&amp;""&amp;B91</f>
        <v>Zoie Young</v>
      </c>
      <c r="D91" s="89" t="s">
        <v>225</v>
      </c>
      <c r="E91" s="90">
        <v>100.0</v>
      </c>
      <c r="F91" s="89" t="s">
        <v>225</v>
      </c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</row>
    <row r="92">
      <c r="A92" s="97"/>
      <c r="B92" s="97"/>
      <c r="C92" s="97"/>
      <c r="D92" s="97"/>
      <c r="E92" s="98"/>
      <c r="F92" s="86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</row>
    <row r="93">
      <c r="A93" s="86"/>
      <c r="B93" s="86"/>
      <c r="C93" s="86"/>
      <c r="D93" s="86"/>
      <c r="E93" s="92">
        <f>SUM(E2:E91)</f>
        <v>3870</v>
      </c>
      <c r="F93" s="86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</row>
    <row r="94">
      <c r="A94" s="86"/>
      <c r="B94" s="86"/>
      <c r="C94" s="86"/>
      <c r="D94" s="86"/>
      <c r="E94" s="92"/>
      <c r="F94" s="86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</row>
    <row r="95">
      <c r="A95" s="89"/>
      <c r="B95" s="89"/>
      <c r="C95" s="89"/>
      <c r="D95" s="89"/>
      <c r="E95" s="102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</row>
    <row r="96">
      <c r="A96" s="89"/>
      <c r="B96" s="89"/>
      <c r="C96" s="89"/>
      <c r="D96" s="89"/>
      <c r="E96" s="102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</row>
    <row r="97">
      <c r="A97" s="89"/>
      <c r="B97" s="89"/>
      <c r="C97" s="89"/>
      <c r="D97" s="89"/>
      <c r="E97" s="102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</row>
    <row r="98">
      <c r="A98" s="89"/>
      <c r="B98" s="89"/>
      <c r="C98" s="89"/>
      <c r="D98" s="89"/>
      <c r="E98" s="102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</row>
    <row r="99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</row>
    <row r="100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</row>
    <row r="10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</row>
    <row r="102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</row>
    <row r="103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</row>
    <row r="104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</row>
    <row r="105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</row>
    <row r="106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</row>
    <row r="107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</row>
    <row r="108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</row>
    <row r="109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</row>
    <row r="110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</row>
    <row r="11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</row>
    <row r="112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</row>
    <row r="113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</row>
    <row r="114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</row>
    <row r="115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</row>
    <row r="116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</row>
    <row r="117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</row>
    <row r="118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</row>
    <row r="119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</row>
    <row r="120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</row>
    <row r="12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</row>
    <row r="122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</row>
    <row r="123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</row>
    <row r="124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</row>
    <row r="125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</row>
    <row r="126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</row>
    <row r="127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</row>
    <row r="128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</row>
    <row r="129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</row>
    <row r="130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</row>
    <row r="13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</row>
    <row r="132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</row>
    <row r="133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</row>
    <row r="134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</row>
    <row r="135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</row>
    <row r="136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</row>
    <row r="137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</row>
    <row r="138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</row>
    <row r="139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</row>
    <row r="140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</row>
    <row r="14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</row>
    <row r="142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</row>
    <row r="143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</row>
    <row r="144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</row>
    <row r="145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</row>
    <row r="146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</row>
    <row r="147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</row>
    <row r="148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</row>
    <row r="149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</row>
    <row r="150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</row>
    <row r="15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</row>
    <row r="152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</row>
    <row r="153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</row>
    <row r="154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</row>
    <row r="155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</row>
    <row r="156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</row>
    <row r="157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</row>
    <row r="158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</row>
    <row r="159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</row>
    <row r="160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</row>
    <row r="16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</row>
    <row r="162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</row>
    <row r="163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</row>
    <row r="164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</row>
    <row r="165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</row>
    <row r="166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</row>
    <row r="167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</row>
    <row r="168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</row>
    <row r="169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</row>
    <row r="170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</row>
    <row r="17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</row>
    <row r="172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</row>
    <row r="173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</row>
    <row r="174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</row>
    <row r="175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</row>
    <row r="176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</row>
    <row r="177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</row>
    <row r="178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</row>
    <row r="179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</row>
    <row r="180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</row>
    <row r="18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</row>
    <row r="182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</row>
    <row r="183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</row>
    <row r="184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</row>
    <row r="185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</row>
    <row r="186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</row>
    <row r="187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</row>
    <row r="188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</row>
    <row r="189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</row>
    <row r="190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</row>
    <row r="19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</row>
    <row r="192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</row>
    <row r="193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</row>
    <row r="194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</row>
    <row r="195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</row>
    <row r="196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</row>
    <row r="197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</row>
    <row r="198">
      <c r="A198" s="85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</row>
    <row r="199">
      <c r="A199" s="85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</row>
    <row r="200">
      <c r="A200" s="85"/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</row>
    <row r="201">
      <c r="A201" s="85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</row>
    <row r="202">
      <c r="A202" s="85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</row>
    <row r="203">
      <c r="A203" s="85"/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</row>
    <row r="204">
      <c r="A204" s="85"/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</row>
    <row r="205">
      <c r="A205" s="85"/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</row>
    <row r="206">
      <c r="A206" s="85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</row>
    <row r="207">
      <c r="A207" s="85"/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</row>
    <row r="208">
      <c r="A208" s="85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</row>
    <row r="209">
      <c r="A209" s="85"/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</row>
    <row r="210">
      <c r="A210" s="85"/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</row>
    <row r="211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</row>
    <row r="212">
      <c r="A212" s="85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</row>
    <row r="213">
      <c r="A213" s="85"/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</row>
    <row r="214">
      <c r="A214" s="85"/>
      <c r="B214" s="85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  <c r="Z214" s="85"/>
      <c r="AA214" s="85"/>
    </row>
    <row r="215">
      <c r="A215" s="85"/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</row>
    <row r="216">
      <c r="A216" s="85"/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</row>
    <row r="217">
      <c r="A217" s="85"/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</row>
    <row r="218">
      <c r="A218" s="85"/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5"/>
    </row>
    <row r="219">
      <c r="A219" s="85"/>
      <c r="B219" s="85"/>
      <c r="C219" s="85"/>
      <c r="D219" s="85"/>
      <c r="E219" s="85"/>
      <c r="F219" s="8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  <c r="Z219" s="85"/>
      <c r="AA219" s="85"/>
    </row>
    <row r="220">
      <c r="A220" s="85"/>
      <c r="B220" s="85"/>
      <c r="C220" s="85"/>
      <c r="D220" s="85"/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85"/>
      <c r="X220" s="85"/>
      <c r="Y220" s="85"/>
      <c r="Z220" s="85"/>
      <c r="AA220" s="85"/>
    </row>
    <row r="221">
      <c r="A221" s="85"/>
      <c r="B221" s="85"/>
      <c r="C221" s="85"/>
      <c r="D221" s="85"/>
      <c r="E221" s="85"/>
      <c r="F221" s="85"/>
      <c r="G221" s="85"/>
      <c r="H221" s="85"/>
      <c r="I221" s="85"/>
      <c r="J221" s="85"/>
      <c r="K221" s="85"/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  <c r="Z221" s="85"/>
      <c r="AA221" s="85"/>
    </row>
    <row r="222">
      <c r="A222" s="85"/>
      <c r="B222" s="85"/>
      <c r="C222" s="85"/>
      <c r="D222" s="85"/>
      <c r="E222" s="85"/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</row>
    <row r="223">
      <c r="A223" s="85"/>
      <c r="B223" s="85"/>
      <c r="C223" s="85"/>
      <c r="D223" s="85"/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</row>
    <row r="224">
      <c r="A224" s="85"/>
      <c r="B224" s="85"/>
      <c r="C224" s="85"/>
      <c r="D224" s="85"/>
      <c r="E224" s="85"/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</row>
    <row r="225">
      <c r="A225" s="85"/>
      <c r="B225" s="85"/>
      <c r="C225" s="85"/>
      <c r="D225" s="85"/>
      <c r="E225" s="85"/>
      <c r="F225" s="85"/>
      <c r="G225" s="85"/>
      <c r="H225" s="85"/>
      <c r="I225" s="85"/>
      <c r="J225" s="85"/>
      <c r="K225" s="85"/>
      <c r="L225" s="85"/>
      <c r="M225" s="85"/>
      <c r="N225" s="85"/>
      <c r="O225" s="85"/>
      <c r="P225" s="85"/>
      <c r="Q225" s="85"/>
      <c r="R225" s="85"/>
      <c r="S225" s="85"/>
      <c r="T225" s="85"/>
      <c r="U225" s="85"/>
      <c r="V225" s="85"/>
      <c r="W225" s="85"/>
      <c r="X225" s="85"/>
      <c r="Y225" s="85"/>
      <c r="Z225" s="85"/>
      <c r="AA225" s="85"/>
    </row>
    <row r="226">
      <c r="A226" s="85"/>
      <c r="B226" s="85"/>
      <c r="C226" s="85"/>
      <c r="D226" s="85"/>
      <c r="E226" s="85"/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  <c r="Z226" s="85"/>
      <c r="AA226" s="85"/>
    </row>
    <row r="227">
      <c r="A227" s="85"/>
      <c r="B227" s="85"/>
      <c r="C227" s="85"/>
      <c r="D227" s="85"/>
      <c r="E227" s="85"/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85"/>
      <c r="Z227" s="85"/>
      <c r="AA227" s="85"/>
    </row>
    <row r="228">
      <c r="A228" s="85"/>
      <c r="B228" s="85"/>
      <c r="C228" s="85"/>
      <c r="D228" s="85"/>
      <c r="E228" s="85"/>
      <c r="F228" s="85"/>
      <c r="G228" s="85"/>
      <c r="H228" s="85"/>
      <c r="I228" s="85"/>
      <c r="J228" s="85"/>
      <c r="K228" s="85"/>
      <c r="L228" s="85"/>
      <c r="M228" s="85"/>
      <c r="N228" s="85"/>
      <c r="O228" s="85"/>
      <c r="P228" s="85"/>
      <c r="Q228" s="85"/>
      <c r="R228" s="85"/>
      <c r="S228" s="85"/>
      <c r="T228" s="85"/>
      <c r="U228" s="85"/>
      <c r="V228" s="85"/>
      <c r="W228" s="85"/>
      <c r="X228" s="85"/>
      <c r="Y228" s="85"/>
      <c r="Z228" s="85"/>
      <c r="AA228" s="85"/>
    </row>
    <row r="229">
      <c r="A229" s="85"/>
      <c r="B229" s="85"/>
      <c r="C229" s="85"/>
      <c r="D229" s="85"/>
      <c r="E229" s="85"/>
      <c r="F229" s="85"/>
      <c r="G229" s="85"/>
      <c r="H229" s="85"/>
      <c r="I229" s="85"/>
      <c r="J229" s="85"/>
      <c r="K229" s="85"/>
      <c r="L229" s="85"/>
      <c r="M229" s="85"/>
      <c r="N229" s="85"/>
      <c r="O229" s="85"/>
      <c r="P229" s="85"/>
      <c r="Q229" s="85"/>
      <c r="R229" s="85"/>
      <c r="S229" s="85"/>
      <c r="T229" s="85"/>
      <c r="U229" s="85"/>
      <c r="V229" s="85"/>
      <c r="W229" s="85"/>
      <c r="X229" s="85"/>
      <c r="Y229" s="85"/>
      <c r="Z229" s="85"/>
      <c r="AA229" s="85"/>
    </row>
    <row r="230">
      <c r="A230" s="85"/>
      <c r="B230" s="85"/>
      <c r="C230" s="85"/>
      <c r="D230" s="85"/>
      <c r="E230" s="85"/>
      <c r="F230" s="85"/>
      <c r="G230" s="85"/>
      <c r="H230" s="85"/>
      <c r="I230" s="85"/>
      <c r="J230" s="85"/>
      <c r="K230" s="85"/>
      <c r="L230" s="85"/>
      <c r="M230" s="85"/>
      <c r="N230" s="85"/>
      <c r="O230" s="85"/>
      <c r="P230" s="85"/>
      <c r="Q230" s="85"/>
      <c r="R230" s="85"/>
      <c r="S230" s="85"/>
      <c r="T230" s="85"/>
      <c r="U230" s="85"/>
      <c r="V230" s="85"/>
      <c r="W230" s="85"/>
      <c r="X230" s="85"/>
      <c r="Y230" s="85"/>
      <c r="Z230" s="85"/>
      <c r="AA230" s="85"/>
    </row>
    <row r="231">
      <c r="A231" s="85"/>
      <c r="B231" s="85"/>
      <c r="C231" s="85"/>
      <c r="D231" s="85"/>
      <c r="E231" s="85"/>
      <c r="F231" s="85"/>
      <c r="G231" s="85"/>
      <c r="H231" s="85"/>
      <c r="I231" s="85"/>
      <c r="J231" s="85"/>
      <c r="K231" s="85"/>
      <c r="L231" s="85"/>
      <c r="M231" s="85"/>
      <c r="N231" s="85"/>
      <c r="O231" s="85"/>
      <c r="P231" s="85"/>
      <c r="Q231" s="85"/>
      <c r="R231" s="85"/>
      <c r="S231" s="85"/>
      <c r="T231" s="85"/>
      <c r="U231" s="85"/>
      <c r="V231" s="85"/>
      <c r="W231" s="85"/>
      <c r="X231" s="85"/>
      <c r="Y231" s="85"/>
      <c r="Z231" s="85"/>
      <c r="AA231" s="85"/>
    </row>
    <row r="232">
      <c r="A232" s="85"/>
      <c r="B232" s="85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  <c r="Z232" s="85"/>
      <c r="AA232" s="85"/>
    </row>
    <row r="233">
      <c r="A233" s="85"/>
      <c r="B233" s="85"/>
      <c r="C233" s="85"/>
      <c r="D233" s="85"/>
      <c r="E233" s="85"/>
      <c r="F233" s="85"/>
      <c r="G233" s="85"/>
      <c r="H233" s="85"/>
      <c r="I233" s="85"/>
      <c r="J233" s="85"/>
      <c r="K233" s="85"/>
      <c r="L233" s="85"/>
      <c r="M233" s="85"/>
      <c r="N233" s="85"/>
      <c r="O233" s="85"/>
      <c r="P233" s="85"/>
      <c r="Q233" s="85"/>
      <c r="R233" s="85"/>
      <c r="S233" s="85"/>
      <c r="T233" s="85"/>
      <c r="U233" s="85"/>
      <c r="V233" s="85"/>
      <c r="W233" s="85"/>
      <c r="X233" s="85"/>
      <c r="Y233" s="85"/>
      <c r="Z233" s="85"/>
      <c r="AA233" s="85"/>
    </row>
    <row r="234">
      <c r="A234" s="85"/>
      <c r="B234" s="85"/>
      <c r="C234" s="85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N234" s="85"/>
      <c r="O234" s="85"/>
      <c r="P234" s="85"/>
      <c r="Q234" s="85"/>
      <c r="R234" s="85"/>
      <c r="S234" s="85"/>
      <c r="T234" s="85"/>
      <c r="U234" s="85"/>
      <c r="V234" s="85"/>
      <c r="W234" s="85"/>
      <c r="X234" s="85"/>
      <c r="Y234" s="85"/>
      <c r="Z234" s="85"/>
      <c r="AA234" s="85"/>
    </row>
    <row r="235">
      <c r="A235" s="85"/>
      <c r="B235" s="85"/>
      <c r="C235" s="85"/>
      <c r="D235" s="85"/>
      <c r="E235" s="85"/>
      <c r="F235" s="85"/>
      <c r="G235" s="85"/>
      <c r="H235" s="85"/>
      <c r="I235" s="85"/>
      <c r="J235" s="85"/>
      <c r="K235" s="85"/>
      <c r="L235" s="85"/>
      <c r="M235" s="85"/>
      <c r="N235" s="85"/>
      <c r="O235" s="85"/>
      <c r="P235" s="85"/>
      <c r="Q235" s="85"/>
      <c r="R235" s="85"/>
      <c r="S235" s="85"/>
      <c r="T235" s="85"/>
      <c r="U235" s="85"/>
      <c r="V235" s="85"/>
      <c r="W235" s="85"/>
      <c r="X235" s="85"/>
      <c r="Y235" s="85"/>
      <c r="Z235" s="85"/>
      <c r="AA235" s="85"/>
    </row>
    <row r="236">
      <c r="A236" s="85"/>
      <c r="B236" s="85"/>
      <c r="C236" s="85"/>
      <c r="D236" s="85"/>
      <c r="E236" s="85"/>
      <c r="F236" s="85"/>
      <c r="G236" s="85"/>
      <c r="H236" s="85"/>
      <c r="I236" s="85"/>
      <c r="J236" s="85"/>
      <c r="K236" s="85"/>
      <c r="L236" s="85"/>
      <c r="M236" s="85"/>
      <c r="N236" s="85"/>
      <c r="O236" s="85"/>
      <c r="P236" s="85"/>
      <c r="Q236" s="85"/>
      <c r="R236" s="85"/>
      <c r="S236" s="85"/>
      <c r="T236" s="85"/>
      <c r="U236" s="85"/>
      <c r="V236" s="85"/>
      <c r="W236" s="85"/>
      <c r="X236" s="85"/>
      <c r="Y236" s="85"/>
      <c r="Z236" s="85"/>
      <c r="AA236" s="85"/>
    </row>
    <row r="237">
      <c r="A237" s="85"/>
      <c r="B237" s="85"/>
      <c r="C237" s="85"/>
      <c r="D237" s="85"/>
      <c r="E237" s="85"/>
      <c r="F237" s="85"/>
      <c r="G237" s="85"/>
      <c r="H237" s="85"/>
      <c r="I237" s="85"/>
      <c r="J237" s="85"/>
      <c r="K237" s="85"/>
      <c r="L237" s="85"/>
      <c r="M237" s="85"/>
      <c r="N237" s="85"/>
      <c r="O237" s="85"/>
      <c r="P237" s="85"/>
      <c r="Q237" s="85"/>
      <c r="R237" s="85"/>
      <c r="S237" s="85"/>
      <c r="T237" s="85"/>
      <c r="U237" s="85"/>
      <c r="V237" s="85"/>
      <c r="W237" s="85"/>
      <c r="X237" s="85"/>
      <c r="Y237" s="85"/>
      <c r="Z237" s="85"/>
      <c r="AA237" s="85"/>
    </row>
    <row r="238">
      <c r="A238" s="85"/>
      <c r="B238" s="85"/>
      <c r="C238" s="85"/>
      <c r="D238" s="85"/>
      <c r="E238" s="85"/>
      <c r="F238" s="85"/>
      <c r="G238" s="85"/>
      <c r="H238" s="85"/>
      <c r="I238" s="85"/>
      <c r="J238" s="85"/>
      <c r="K238" s="85"/>
      <c r="L238" s="85"/>
      <c r="M238" s="85"/>
      <c r="N238" s="85"/>
      <c r="O238" s="85"/>
      <c r="P238" s="85"/>
      <c r="Q238" s="85"/>
      <c r="R238" s="85"/>
      <c r="S238" s="85"/>
      <c r="T238" s="85"/>
      <c r="U238" s="85"/>
      <c r="V238" s="85"/>
      <c r="W238" s="85"/>
      <c r="X238" s="85"/>
      <c r="Y238" s="85"/>
      <c r="Z238" s="85"/>
      <c r="AA238" s="85"/>
    </row>
    <row r="239">
      <c r="A239" s="85"/>
      <c r="B239" s="85"/>
      <c r="C239" s="85"/>
      <c r="D239" s="85"/>
      <c r="E239" s="85"/>
      <c r="F239" s="85"/>
      <c r="G239" s="85"/>
      <c r="H239" s="85"/>
      <c r="I239" s="85"/>
      <c r="J239" s="85"/>
      <c r="K239" s="85"/>
      <c r="L239" s="85"/>
      <c r="M239" s="85"/>
      <c r="N239" s="85"/>
      <c r="O239" s="85"/>
      <c r="P239" s="85"/>
      <c r="Q239" s="85"/>
      <c r="R239" s="85"/>
      <c r="S239" s="85"/>
      <c r="T239" s="85"/>
      <c r="U239" s="85"/>
      <c r="V239" s="85"/>
      <c r="W239" s="85"/>
      <c r="X239" s="85"/>
      <c r="Y239" s="85"/>
      <c r="Z239" s="85"/>
      <c r="AA239" s="85"/>
    </row>
    <row r="240">
      <c r="A240" s="85"/>
      <c r="B240" s="85"/>
      <c r="C240" s="85"/>
      <c r="D240" s="85"/>
      <c r="E240" s="85"/>
      <c r="F240" s="85"/>
      <c r="G240" s="85"/>
      <c r="H240" s="85"/>
      <c r="I240" s="85"/>
      <c r="J240" s="85"/>
      <c r="K240" s="85"/>
      <c r="L240" s="85"/>
      <c r="M240" s="85"/>
      <c r="N240" s="85"/>
      <c r="O240" s="85"/>
      <c r="P240" s="85"/>
      <c r="Q240" s="85"/>
      <c r="R240" s="85"/>
      <c r="S240" s="85"/>
      <c r="T240" s="85"/>
      <c r="U240" s="85"/>
      <c r="V240" s="85"/>
      <c r="W240" s="85"/>
      <c r="X240" s="85"/>
      <c r="Y240" s="85"/>
      <c r="Z240" s="85"/>
      <c r="AA240" s="85"/>
    </row>
    <row r="241">
      <c r="A241" s="85"/>
      <c r="B241" s="85"/>
      <c r="C241" s="85"/>
      <c r="D241" s="85"/>
      <c r="E241" s="85"/>
      <c r="F241" s="85"/>
      <c r="G241" s="85"/>
      <c r="H241" s="85"/>
      <c r="I241" s="85"/>
      <c r="J241" s="85"/>
      <c r="K241" s="85"/>
      <c r="L241" s="85"/>
      <c r="M241" s="85"/>
      <c r="N241" s="85"/>
      <c r="O241" s="85"/>
      <c r="P241" s="85"/>
      <c r="Q241" s="85"/>
      <c r="R241" s="85"/>
      <c r="S241" s="85"/>
      <c r="T241" s="85"/>
      <c r="U241" s="85"/>
      <c r="V241" s="85"/>
      <c r="W241" s="85"/>
      <c r="X241" s="85"/>
      <c r="Y241" s="85"/>
      <c r="Z241" s="85"/>
      <c r="AA241" s="85"/>
    </row>
    <row r="242">
      <c r="A242" s="85"/>
      <c r="B242" s="85"/>
      <c r="C242" s="85"/>
      <c r="D242" s="85"/>
      <c r="E242" s="85"/>
      <c r="F242" s="85"/>
      <c r="G242" s="85"/>
      <c r="H242" s="85"/>
      <c r="I242" s="85"/>
      <c r="J242" s="85"/>
      <c r="K242" s="85"/>
      <c r="L242" s="85"/>
      <c r="M242" s="85"/>
      <c r="N242" s="85"/>
      <c r="O242" s="85"/>
      <c r="P242" s="85"/>
      <c r="Q242" s="85"/>
      <c r="R242" s="85"/>
      <c r="S242" s="85"/>
      <c r="T242" s="85"/>
      <c r="U242" s="85"/>
      <c r="V242" s="85"/>
      <c r="W242" s="85"/>
      <c r="X242" s="85"/>
      <c r="Y242" s="85"/>
      <c r="Z242" s="85"/>
      <c r="AA242" s="85"/>
    </row>
    <row r="243">
      <c r="A243" s="85"/>
      <c r="B243" s="85"/>
      <c r="C243" s="85"/>
      <c r="D243" s="85"/>
      <c r="E243" s="85"/>
      <c r="F243" s="85"/>
      <c r="G243" s="85"/>
      <c r="H243" s="85"/>
      <c r="I243" s="85"/>
      <c r="J243" s="85"/>
      <c r="K243" s="85"/>
      <c r="L243" s="85"/>
      <c r="M243" s="85"/>
      <c r="N243" s="85"/>
      <c r="O243" s="85"/>
      <c r="P243" s="85"/>
      <c r="Q243" s="85"/>
      <c r="R243" s="85"/>
      <c r="S243" s="85"/>
      <c r="T243" s="85"/>
      <c r="U243" s="85"/>
      <c r="V243" s="85"/>
      <c r="W243" s="85"/>
      <c r="X243" s="85"/>
      <c r="Y243" s="85"/>
      <c r="Z243" s="85"/>
      <c r="AA243" s="85"/>
    </row>
    <row r="244">
      <c r="A244" s="85"/>
      <c r="B244" s="85"/>
      <c r="C244" s="85"/>
      <c r="D244" s="85"/>
      <c r="E244" s="85"/>
      <c r="F244" s="85"/>
      <c r="G244" s="85"/>
      <c r="H244" s="85"/>
      <c r="I244" s="85"/>
      <c r="J244" s="85"/>
      <c r="K244" s="85"/>
      <c r="L244" s="85"/>
      <c r="M244" s="85"/>
      <c r="N244" s="85"/>
      <c r="O244" s="85"/>
      <c r="P244" s="85"/>
      <c r="Q244" s="85"/>
      <c r="R244" s="85"/>
      <c r="S244" s="85"/>
      <c r="T244" s="85"/>
      <c r="U244" s="85"/>
      <c r="V244" s="85"/>
      <c r="W244" s="85"/>
      <c r="X244" s="85"/>
      <c r="Y244" s="85"/>
      <c r="Z244" s="85"/>
      <c r="AA244" s="85"/>
    </row>
    <row r="245">
      <c r="A245" s="85"/>
      <c r="B245" s="85"/>
      <c r="C245" s="85"/>
      <c r="D245" s="85"/>
      <c r="E245" s="85"/>
      <c r="F245" s="85"/>
      <c r="G245" s="85"/>
      <c r="H245" s="85"/>
      <c r="I245" s="85"/>
      <c r="J245" s="85"/>
      <c r="K245" s="85"/>
      <c r="L245" s="85"/>
      <c r="M245" s="85"/>
      <c r="N245" s="85"/>
      <c r="O245" s="85"/>
      <c r="P245" s="85"/>
      <c r="Q245" s="85"/>
      <c r="R245" s="85"/>
      <c r="S245" s="85"/>
      <c r="T245" s="85"/>
      <c r="U245" s="85"/>
      <c r="V245" s="85"/>
      <c r="W245" s="85"/>
      <c r="X245" s="85"/>
      <c r="Y245" s="85"/>
      <c r="Z245" s="85"/>
      <c r="AA245" s="85"/>
    </row>
    <row r="246">
      <c r="A246" s="85"/>
      <c r="B246" s="85"/>
      <c r="C246" s="85"/>
      <c r="D246" s="85"/>
      <c r="E246" s="85"/>
      <c r="F246" s="85"/>
      <c r="G246" s="85"/>
      <c r="H246" s="85"/>
      <c r="I246" s="85"/>
      <c r="J246" s="85"/>
      <c r="K246" s="85"/>
      <c r="L246" s="85"/>
      <c r="M246" s="85"/>
      <c r="N246" s="85"/>
      <c r="O246" s="85"/>
      <c r="P246" s="85"/>
      <c r="Q246" s="85"/>
      <c r="R246" s="85"/>
      <c r="S246" s="85"/>
      <c r="T246" s="85"/>
      <c r="U246" s="85"/>
      <c r="V246" s="85"/>
      <c r="W246" s="85"/>
      <c r="X246" s="85"/>
      <c r="Y246" s="85"/>
      <c r="Z246" s="85"/>
      <c r="AA246" s="85"/>
    </row>
    <row r="247">
      <c r="A247" s="85"/>
      <c r="B247" s="85"/>
      <c r="C247" s="85"/>
      <c r="D247" s="85"/>
      <c r="E247" s="85"/>
      <c r="F247" s="85"/>
      <c r="G247" s="85"/>
      <c r="H247" s="85"/>
      <c r="I247" s="85"/>
      <c r="J247" s="85"/>
      <c r="K247" s="85"/>
      <c r="L247" s="85"/>
      <c r="M247" s="85"/>
      <c r="N247" s="85"/>
      <c r="O247" s="85"/>
      <c r="P247" s="85"/>
      <c r="Q247" s="85"/>
      <c r="R247" s="85"/>
      <c r="S247" s="85"/>
      <c r="T247" s="85"/>
      <c r="U247" s="85"/>
      <c r="V247" s="85"/>
      <c r="W247" s="85"/>
      <c r="X247" s="85"/>
      <c r="Y247" s="85"/>
      <c r="Z247" s="85"/>
      <c r="AA247" s="85"/>
    </row>
    <row r="248">
      <c r="A248" s="85"/>
      <c r="B248" s="85"/>
      <c r="C248" s="85"/>
      <c r="D248" s="85"/>
      <c r="E248" s="85"/>
      <c r="F248" s="85"/>
      <c r="G248" s="85"/>
      <c r="H248" s="85"/>
      <c r="I248" s="85"/>
      <c r="J248" s="85"/>
      <c r="K248" s="85"/>
      <c r="L248" s="85"/>
      <c r="M248" s="85"/>
      <c r="N248" s="85"/>
      <c r="O248" s="85"/>
      <c r="P248" s="85"/>
      <c r="Q248" s="85"/>
      <c r="R248" s="85"/>
      <c r="S248" s="85"/>
      <c r="T248" s="85"/>
      <c r="U248" s="85"/>
      <c r="V248" s="85"/>
      <c r="W248" s="85"/>
      <c r="X248" s="85"/>
      <c r="Y248" s="85"/>
      <c r="Z248" s="85"/>
      <c r="AA248" s="85"/>
    </row>
    <row r="249">
      <c r="A249" s="85"/>
      <c r="B249" s="85"/>
      <c r="C249" s="85"/>
      <c r="D249" s="85"/>
      <c r="E249" s="85"/>
      <c r="F249" s="85"/>
      <c r="G249" s="85"/>
      <c r="H249" s="85"/>
      <c r="I249" s="85"/>
      <c r="J249" s="85"/>
      <c r="K249" s="85"/>
      <c r="L249" s="85"/>
      <c r="M249" s="85"/>
      <c r="N249" s="85"/>
      <c r="O249" s="85"/>
      <c r="P249" s="85"/>
      <c r="Q249" s="85"/>
      <c r="R249" s="85"/>
      <c r="S249" s="85"/>
      <c r="T249" s="85"/>
      <c r="U249" s="85"/>
      <c r="V249" s="85"/>
      <c r="W249" s="85"/>
      <c r="X249" s="85"/>
      <c r="Y249" s="85"/>
      <c r="Z249" s="85"/>
      <c r="AA249" s="85"/>
    </row>
    <row r="250">
      <c r="A250" s="85"/>
      <c r="B250" s="85"/>
      <c r="C250" s="85"/>
      <c r="D250" s="85"/>
      <c r="E250" s="85"/>
      <c r="F250" s="85"/>
      <c r="G250" s="85"/>
      <c r="H250" s="85"/>
      <c r="I250" s="85"/>
      <c r="J250" s="85"/>
      <c r="K250" s="85"/>
      <c r="L250" s="85"/>
      <c r="M250" s="85"/>
      <c r="N250" s="85"/>
      <c r="O250" s="85"/>
      <c r="P250" s="85"/>
      <c r="Q250" s="85"/>
      <c r="R250" s="85"/>
      <c r="S250" s="85"/>
      <c r="T250" s="85"/>
      <c r="U250" s="85"/>
      <c r="V250" s="85"/>
      <c r="W250" s="85"/>
      <c r="X250" s="85"/>
      <c r="Y250" s="85"/>
      <c r="Z250" s="85"/>
      <c r="AA250" s="85"/>
    </row>
    <row r="251">
      <c r="A251" s="85"/>
      <c r="B251" s="85"/>
      <c r="C251" s="85"/>
      <c r="D251" s="85"/>
      <c r="E251" s="85"/>
      <c r="F251" s="85"/>
      <c r="G251" s="85"/>
      <c r="H251" s="85"/>
      <c r="I251" s="85"/>
      <c r="J251" s="85"/>
      <c r="K251" s="85"/>
      <c r="L251" s="85"/>
      <c r="M251" s="85"/>
      <c r="N251" s="85"/>
      <c r="O251" s="85"/>
      <c r="P251" s="85"/>
      <c r="Q251" s="85"/>
      <c r="R251" s="85"/>
      <c r="S251" s="85"/>
      <c r="T251" s="85"/>
      <c r="U251" s="85"/>
      <c r="V251" s="85"/>
      <c r="W251" s="85"/>
      <c r="X251" s="85"/>
      <c r="Y251" s="85"/>
      <c r="Z251" s="85"/>
      <c r="AA251" s="85"/>
    </row>
    <row r="252">
      <c r="A252" s="85"/>
      <c r="B252" s="85"/>
      <c r="C252" s="85"/>
      <c r="D252" s="85"/>
      <c r="E252" s="85"/>
      <c r="F252" s="85"/>
      <c r="G252" s="85"/>
      <c r="H252" s="85"/>
      <c r="I252" s="85"/>
      <c r="J252" s="85"/>
      <c r="K252" s="85"/>
      <c r="L252" s="85"/>
      <c r="M252" s="85"/>
      <c r="N252" s="85"/>
      <c r="O252" s="85"/>
      <c r="P252" s="85"/>
      <c r="Q252" s="85"/>
      <c r="R252" s="85"/>
      <c r="S252" s="85"/>
      <c r="T252" s="85"/>
      <c r="U252" s="85"/>
      <c r="V252" s="85"/>
      <c r="W252" s="85"/>
      <c r="X252" s="85"/>
      <c r="Y252" s="85"/>
      <c r="Z252" s="85"/>
      <c r="AA252" s="85"/>
    </row>
    <row r="253">
      <c r="A253" s="85"/>
      <c r="B253" s="85"/>
      <c r="C253" s="85"/>
      <c r="D253" s="85"/>
      <c r="E253" s="85"/>
      <c r="F253" s="85"/>
      <c r="G253" s="85"/>
      <c r="H253" s="85"/>
      <c r="I253" s="85"/>
      <c r="J253" s="85"/>
      <c r="K253" s="85"/>
      <c r="L253" s="85"/>
      <c r="M253" s="85"/>
      <c r="N253" s="85"/>
      <c r="O253" s="85"/>
      <c r="P253" s="85"/>
      <c r="Q253" s="85"/>
      <c r="R253" s="85"/>
      <c r="S253" s="85"/>
      <c r="T253" s="85"/>
      <c r="U253" s="85"/>
      <c r="V253" s="85"/>
      <c r="W253" s="85"/>
      <c r="X253" s="85"/>
      <c r="Y253" s="85"/>
      <c r="Z253" s="85"/>
      <c r="AA253" s="85"/>
    </row>
    <row r="254">
      <c r="A254" s="85"/>
      <c r="B254" s="85"/>
      <c r="C254" s="85"/>
      <c r="D254" s="85"/>
      <c r="E254" s="85"/>
      <c r="F254" s="85"/>
      <c r="G254" s="85"/>
      <c r="H254" s="85"/>
      <c r="I254" s="85"/>
      <c r="J254" s="85"/>
      <c r="K254" s="85"/>
      <c r="L254" s="85"/>
      <c r="M254" s="85"/>
      <c r="N254" s="85"/>
      <c r="O254" s="85"/>
      <c r="P254" s="85"/>
      <c r="Q254" s="85"/>
      <c r="R254" s="85"/>
      <c r="S254" s="85"/>
      <c r="T254" s="85"/>
      <c r="U254" s="85"/>
      <c r="V254" s="85"/>
      <c r="W254" s="85"/>
      <c r="X254" s="85"/>
      <c r="Y254" s="85"/>
      <c r="Z254" s="85"/>
      <c r="AA254" s="85"/>
    </row>
    <row r="255">
      <c r="A255" s="85"/>
      <c r="B255" s="85"/>
      <c r="C255" s="85"/>
      <c r="D255" s="85"/>
      <c r="E255" s="85"/>
      <c r="F255" s="85"/>
      <c r="G255" s="85"/>
      <c r="H255" s="85"/>
      <c r="I255" s="85"/>
      <c r="J255" s="85"/>
      <c r="K255" s="85"/>
      <c r="L255" s="85"/>
      <c r="M255" s="85"/>
      <c r="N255" s="85"/>
      <c r="O255" s="85"/>
      <c r="P255" s="85"/>
      <c r="Q255" s="85"/>
      <c r="R255" s="85"/>
      <c r="S255" s="85"/>
      <c r="T255" s="85"/>
      <c r="U255" s="85"/>
      <c r="V255" s="85"/>
      <c r="W255" s="85"/>
      <c r="X255" s="85"/>
      <c r="Y255" s="85"/>
      <c r="Z255" s="85"/>
      <c r="AA255" s="85"/>
    </row>
    <row r="256">
      <c r="A256" s="85"/>
      <c r="B256" s="85"/>
      <c r="C256" s="85"/>
      <c r="D256" s="85"/>
      <c r="E256" s="85"/>
      <c r="F256" s="85"/>
      <c r="G256" s="85"/>
      <c r="H256" s="85"/>
      <c r="I256" s="85"/>
      <c r="J256" s="85"/>
      <c r="K256" s="85"/>
      <c r="L256" s="85"/>
      <c r="M256" s="85"/>
      <c r="N256" s="85"/>
      <c r="O256" s="85"/>
      <c r="P256" s="85"/>
      <c r="Q256" s="85"/>
      <c r="R256" s="85"/>
      <c r="S256" s="85"/>
      <c r="T256" s="85"/>
      <c r="U256" s="85"/>
      <c r="V256" s="85"/>
      <c r="W256" s="85"/>
      <c r="X256" s="85"/>
      <c r="Y256" s="85"/>
      <c r="Z256" s="85"/>
      <c r="AA256" s="85"/>
    </row>
    <row r="257">
      <c r="A257" s="85"/>
      <c r="B257" s="85"/>
      <c r="C257" s="85"/>
      <c r="D257" s="85"/>
      <c r="E257" s="85"/>
      <c r="F257" s="85"/>
      <c r="G257" s="85"/>
      <c r="H257" s="85"/>
      <c r="I257" s="85"/>
      <c r="J257" s="85"/>
      <c r="K257" s="85"/>
      <c r="L257" s="85"/>
      <c r="M257" s="85"/>
      <c r="N257" s="85"/>
      <c r="O257" s="85"/>
      <c r="P257" s="85"/>
      <c r="Q257" s="85"/>
      <c r="R257" s="85"/>
      <c r="S257" s="85"/>
      <c r="T257" s="85"/>
      <c r="U257" s="85"/>
      <c r="V257" s="85"/>
      <c r="W257" s="85"/>
      <c r="X257" s="85"/>
      <c r="Y257" s="85"/>
      <c r="Z257" s="85"/>
      <c r="AA257" s="85"/>
    </row>
    <row r="258">
      <c r="A258" s="85"/>
      <c r="B258" s="85"/>
      <c r="C258" s="85"/>
      <c r="D258" s="85"/>
      <c r="E258" s="85"/>
      <c r="F258" s="85"/>
      <c r="G258" s="85"/>
      <c r="H258" s="85"/>
      <c r="I258" s="85"/>
      <c r="J258" s="85"/>
      <c r="K258" s="85"/>
      <c r="L258" s="85"/>
      <c r="M258" s="85"/>
      <c r="N258" s="85"/>
      <c r="O258" s="85"/>
      <c r="P258" s="85"/>
      <c r="Q258" s="85"/>
      <c r="R258" s="85"/>
      <c r="S258" s="85"/>
      <c r="T258" s="85"/>
      <c r="U258" s="85"/>
      <c r="V258" s="85"/>
      <c r="W258" s="85"/>
      <c r="X258" s="85"/>
      <c r="Y258" s="85"/>
      <c r="Z258" s="85"/>
      <c r="AA258" s="85"/>
    </row>
    <row r="259">
      <c r="A259" s="85"/>
      <c r="B259" s="85"/>
      <c r="C259" s="85"/>
      <c r="D259" s="85"/>
      <c r="E259" s="85"/>
      <c r="F259" s="85"/>
      <c r="G259" s="85"/>
      <c r="H259" s="85"/>
      <c r="I259" s="85"/>
      <c r="J259" s="85"/>
      <c r="K259" s="85"/>
      <c r="L259" s="85"/>
      <c r="M259" s="85"/>
      <c r="N259" s="85"/>
      <c r="O259" s="85"/>
      <c r="P259" s="85"/>
      <c r="Q259" s="85"/>
      <c r="R259" s="85"/>
      <c r="S259" s="85"/>
      <c r="T259" s="85"/>
      <c r="U259" s="85"/>
      <c r="V259" s="85"/>
      <c r="W259" s="85"/>
      <c r="X259" s="85"/>
      <c r="Y259" s="85"/>
      <c r="Z259" s="85"/>
      <c r="AA259" s="85"/>
    </row>
    <row r="260">
      <c r="A260" s="85"/>
      <c r="B260" s="85"/>
      <c r="C260" s="85"/>
      <c r="D260" s="85"/>
      <c r="E260" s="85"/>
      <c r="F260" s="85"/>
      <c r="G260" s="85"/>
      <c r="H260" s="85"/>
      <c r="I260" s="85"/>
      <c r="J260" s="85"/>
      <c r="K260" s="85"/>
      <c r="L260" s="85"/>
      <c r="M260" s="85"/>
      <c r="N260" s="85"/>
      <c r="O260" s="85"/>
      <c r="P260" s="85"/>
      <c r="Q260" s="85"/>
      <c r="R260" s="85"/>
      <c r="S260" s="85"/>
      <c r="T260" s="85"/>
      <c r="U260" s="85"/>
      <c r="V260" s="85"/>
      <c r="W260" s="85"/>
      <c r="X260" s="85"/>
      <c r="Y260" s="85"/>
      <c r="Z260" s="85"/>
      <c r="AA260" s="85"/>
    </row>
    <row r="261">
      <c r="A261" s="85"/>
      <c r="B261" s="85"/>
      <c r="C261" s="85"/>
      <c r="D261" s="85"/>
      <c r="E261" s="85"/>
      <c r="F261" s="85"/>
      <c r="G261" s="85"/>
      <c r="H261" s="85"/>
      <c r="I261" s="85"/>
      <c r="J261" s="85"/>
      <c r="K261" s="85"/>
      <c r="L261" s="85"/>
      <c r="M261" s="85"/>
      <c r="N261" s="85"/>
      <c r="O261" s="85"/>
      <c r="P261" s="85"/>
      <c r="Q261" s="85"/>
      <c r="R261" s="85"/>
      <c r="S261" s="85"/>
      <c r="T261" s="85"/>
      <c r="U261" s="85"/>
      <c r="V261" s="85"/>
      <c r="W261" s="85"/>
      <c r="X261" s="85"/>
      <c r="Y261" s="85"/>
      <c r="Z261" s="85"/>
      <c r="AA261" s="85"/>
    </row>
    <row r="262">
      <c r="A262" s="85"/>
      <c r="B262" s="85"/>
      <c r="C262" s="85"/>
      <c r="D262" s="85"/>
      <c r="E262" s="85"/>
      <c r="F262" s="85"/>
      <c r="G262" s="85"/>
      <c r="H262" s="85"/>
      <c r="I262" s="85"/>
      <c r="J262" s="85"/>
      <c r="K262" s="85"/>
      <c r="L262" s="85"/>
      <c r="M262" s="85"/>
      <c r="N262" s="85"/>
      <c r="O262" s="85"/>
      <c r="P262" s="85"/>
      <c r="Q262" s="85"/>
      <c r="R262" s="85"/>
      <c r="S262" s="85"/>
      <c r="T262" s="85"/>
      <c r="U262" s="85"/>
      <c r="V262" s="85"/>
      <c r="W262" s="85"/>
      <c r="X262" s="85"/>
      <c r="Y262" s="85"/>
      <c r="Z262" s="85"/>
      <c r="AA262" s="85"/>
    </row>
    <row r="263">
      <c r="A263" s="85"/>
      <c r="B263" s="85"/>
      <c r="C263" s="85"/>
      <c r="D263" s="85"/>
      <c r="E263" s="85"/>
      <c r="F263" s="85"/>
      <c r="G263" s="85"/>
      <c r="H263" s="85"/>
      <c r="I263" s="85"/>
      <c r="J263" s="85"/>
      <c r="K263" s="85"/>
      <c r="L263" s="85"/>
      <c r="M263" s="85"/>
      <c r="N263" s="85"/>
      <c r="O263" s="85"/>
      <c r="P263" s="85"/>
      <c r="Q263" s="85"/>
      <c r="R263" s="85"/>
      <c r="S263" s="85"/>
      <c r="T263" s="85"/>
      <c r="U263" s="85"/>
      <c r="V263" s="85"/>
      <c r="W263" s="85"/>
      <c r="X263" s="85"/>
      <c r="Y263" s="85"/>
      <c r="Z263" s="85"/>
      <c r="AA263" s="85"/>
    </row>
    <row r="264">
      <c r="A264" s="85"/>
      <c r="B264" s="85"/>
      <c r="C264" s="85"/>
      <c r="D264" s="85"/>
      <c r="E264" s="85"/>
      <c r="F264" s="85"/>
      <c r="G264" s="85"/>
      <c r="H264" s="85"/>
      <c r="I264" s="85"/>
      <c r="J264" s="85"/>
      <c r="K264" s="85"/>
      <c r="L264" s="85"/>
      <c r="M264" s="85"/>
      <c r="N264" s="85"/>
      <c r="O264" s="85"/>
      <c r="P264" s="85"/>
      <c r="Q264" s="85"/>
      <c r="R264" s="85"/>
      <c r="S264" s="85"/>
      <c r="T264" s="85"/>
      <c r="U264" s="85"/>
      <c r="V264" s="85"/>
      <c r="W264" s="85"/>
      <c r="X264" s="85"/>
      <c r="Y264" s="85"/>
      <c r="Z264" s="85"/>
      <c r="AA264" s="85"/>
    </row>
    <row r="265">
      <c r="A265" s="85"/>
      <c r="B265" s="85"/>
      <c r="C265" s="85"/>
      <c r="D265" s="85"/>
      <c r="E265" s="85"/>
      <c r="F265" s="85"/>
      <c r="G265" s="85"/>
      <c r="H265" s="85"/>
      <c r="I265" s="85"/>
      <c r="J265" s="85"/>
      <c r="K265" s="85"/>
      <c r="L265" s="85"/>
      <c r="M265" s="85"/>
      <c r="N265" s="85"/>
      <c r="O265" s="85"/>
      <c r="P265" s="85"/>
      <c r="Q265" s="85"/>
      <c r="R265" s="85"/>
      <c r="S265" s="85"/>
      <c r="T265" s="85"/>
      <c r="U265" s="85"/>
      <c r="V265" s="85"/>
      <c r="W265" s="85"/>
      <c r="X265" s="85"/>
      <c r="Y265" s="85"/>
      <c r="Z265" s="85"/>
      <c r="AA265" s="85"/>
    </row>
    <row r="266">
      <c r="A266" s="85"/>
      <c r="B266" s="85"/>
      <c r="C266" s="85"/>
      <c r="D266" s="85"/>
      <c r="E266" s="85"/>
      <c r="F266" s="85"/>
      <c r="G266" s="85"/>
      <c r="H266" s="85"/>
      <c r="I266" s="85"/>
      <c r="J266" s="85"/>
      <c r="K266" s="85"/>
      <c r="L266" s="85"/>
      <c r="M266" s="85"/>
      <c r="N266" s="85"/>
      <c r="O266" s="85"/>
      <c r="P266" s="85"/>
      <c r="Q266" s="85"/>
      <c r="R266" s="85"/>
      <c r="S266" s="85"/>
      <c r="T266" s="85"/>
      <c r="U266" s="85"/>
      <c r="V266" s="85"/>
      <c r="W266" s="85"/>
      <c r="X266" s="85"/>
      <c r="Y266" s="85"/>
      <c r="Z266" s="85"/>
      <c r="AA266" s="85"/>
    </row>
    <row r="267">
      <c r="A267" s="85"/>
      <c r="B267" s="85"/>
      <c r="C267" s="85"/>
      <c r="D267" s="85"/>
      <c r="E267" s="85"/>
      <c r="F267" s="85"/>
      <c r="G267" s="85"/>
      <c r="H267" s="85"/>
      <c r="I267" s="85"/>
      <c r="J267" s="85"/>
      <c r="K267" s="85"/>
      <c r="L267" s="85"/>
      <c r="M267" s="85"/>
      <c r="N267" s="85"/>
      <c r="O267" s="85"/>
      <c r="P267" s="85"/>
      <c r="Q267" s="85"/>
      <c r="R267" s="85"/>
      <c r="S267" s="85"/>
      <c r="T267" s="85"/>
      <c r="U267" s="85"/>
      <c r="V267" s="85"/>
      <c r="W267" s="85"/>
      <c r="X267" s="85"/>
      <c r="Y267" s="85"/>
      <c r="Z267" s="85"/>
      <c r="AA267" s="85"/>
    </row>
    <row r="268">
      <c r="A268" s="85"/>
      <c r="B268" s="85"/>
      <c r="C268" s="85"/>
      <c r="D268" s="85"/>
      <c r="E268" s="85"/>
      <c r="F268" s="85"/>
      <c r="G268" s="85"/>
      <c r="H268" s="85"/>
      <c r="I268" s="85"/>
      <c r="J268" s="85"/>
      <c r="K268" s="85"/>
      <c r="L268" s="85"/>
      <c r="M268" s="85"/>
      <c r="N268" s="85"/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5"/>
      <c r="Z268" s="85"/>
      <c r="AA268" s="85"/>
    </row>
    <row r="269">
      <c r="A269" s="85"/>
      <c r="B269" s="85"/>
      <c r="C269" s="85"/>
      <c r="D269" s="85"/>
      <c r="E269" s="85"/>
      <c r="F269" s="85"/>
      <c r="G269" s="85"/>
      <c r="H269" s="85"/>
      <c r="I269" s="85"/>
      <c r="J269" s="85"/>
      <c r="K269" s="85"/>
      <c r="L269" s="85"/>
      <c r="M269" s="85"/>
      <c r="N269" s="85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5"/>
      <c r="Z269" s="85"/>
      <c r="AA269" s="85"/>
    </row>
    <row r="270">
      <c r="A270" s="85"/>
      <c r="B270" s="85"/>
      <c r="C270" s="85"/>
      <c r="D270" s="85"/>
      <c r="E270" s="85"/>
      <c r="F270" s="85"/>
      <c r="G270" s="85"/>
      <c r="H270" s="85"/>
      <c r="I270" s="85"/>
      <c r="J270" s="85"/>
      <c r="K270" s="85"/>
      <c r="L270" s="85"/>
      <c r="M270" s="85"/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5"/>
      <c r="AA270" s="85"/>
    </row>
    <row r="271">
      <c r="A271" s="85"/>
      <c r="B271" s="85"/>
      <c r="C271" s="85"/>
      <c r="D271" s="85"/>
      <c r="E271" s="85"/>
      <c r="F271" s="85"/>
      <c r="G271" s="85"/>
      <c r="H271" s="85"/>
      <c r="I271" s="85"/>
      <c r="J271" s="85"/>
      <c r="K271" s="85"/>
      <c r="L271" s="85"/>
      <c r="M271" s="85"/>
      <c r="N271" s="85"/>
      <c r="O271" s="85"/>
      <c r="P271" s="85"/>
      <c r="Q271" s="85"/>
      <c r="R271" s="85"/>
      <c r="S271" s="85"/>
      <c r="T271" s="85"/>
      <c r="U271" s="85"/>
      <c r="V271" s="85"/>
      <c r="W271" s="85"/>
      <c r="X271" s="85"/>
      <c r="Y271" s="85"/>
      <c r="Z271" s="85"/>
      <c r="AA271" s="85"/>
    </row>
    <row r="272">
      <c r="A272" s="85"/>
      <c r="B272" s="85"/>
      <c r="C272" s="85"/>
      <c r="D272" s="85"/>
      <c r="E272" s="85"/>
      <c r="F272" s="85"/>
      <c r="G272" s="85"/>
      <c r="H272" s="85"/>
      <c r="I272" s="85"/>
      <c r="J272" s="85"/>
      <c r="K272" s="85"/>
      <c r="L272" s="85"/>
      <c r="M272" s="85"/>
      <c r="N272" s="85"/>
      <c r="O272" s="85"/>
      <c r="P272" s="85"/>
      <c r="Q272" s="85"/>
      <c r="R272" s="85"/>
      <c r="S272" s="85"/>
      <c r="T272" s="85"/>
      <c r="U272" s="85"/>
      <c r="V272" s="85"/>
      <c r="W272" s="85"/>
      <c r="X272" s="85"/>
      <c r="Y272" s="85"/>
      <c r="Z272" s="85"/>
      <c r="AA272" s="85"/>
    </row>
    <row r="273">
      <c r="A273" s="85"/>
      <c r="B273" s="85"/>
      <c r="C273" s="85"/>
      <c r="D273" s="85"/>
      <c r="E273" s="85"/>
      <c r="F273" s="85"/>
      <c r="G273" s="85"/>
      <c r="H273" s="85"/>
      <c r="I273" s="85"/>
      <c r="J273" s="85"/>
      <c r="K273" s="85"/>
      <c r="L273" s="85"/>
      <c r="M273" s="85"/>
      <c r="N273" s="85"/>
      <c r="O273" s="85"/>
      <c r="P273" s="85"/>
      <c r="Q273" s="85"/>
      <c r="R273" s="85"/>
      <c r="S273" s="85"/>
      <c r="T273" s="85"/>
      <c r="U273" s="85"/>
      <c r="V273" s="85"/>
      <c r="W273" s="85"/>
      <c r="X273" s="85"/>
      <c r="Y273" s="85"/>
      <c r="Z273" s="85"/>
      <c r="AA273" s="85"/>
    </row>
    <row r="274">
      <c r="A274" s="85"/>
      <c r="B274" s="85"/>
      <c r="C274" s="85"/>
      <c r="D274" s="85"/>
      <c r="E274" s="85"/>
      <c r="F274" s="85"/>
      <c r="G274" s="85"/>
      <c r="H274" s="85"/>
      <c r="I274" s="85"/>
      <c r="J274" s="85"/>
      <c r="K274" s="85"/>
      <c r="L274" s="85"/>
      <c r="M274" s="85"/>
      <c r="N274" s="85"/>
      <c r="O274" s="85"/>
      <c r="P274" s="85"/>
      <c r="Q274" s="85"/>
      <c r="R274" s="85"/>
      <c r="S274" s="85"/>
      <c r="T274" s="85"/>
      <c r="U274" s="85"/>
      <c r="V274" s="85"/>
      <c r="W274" s="85"/>
      <c r="X274" s="85"/>
      <c r="Y274" s="85"/>
      <c r="Z274" s="85"/>
      <c r="AA274" s="85"/>
    </row>
    <row r="275">
      <c r="A275" s="85"/>
      <c r="B275" s="85"/>
      <c r="C275" s="85"/>
      <c r="D275" s="85"/>
      <c r="E275" s="85"/>
      <c r="F275" s="85"/>
      <c r="G275" s="85"/>
      <c r="H275" s="85"/>
      <c r="I275" s="85"/>
      <c r="J275" s="85"/>
      <c r="K275" s="85"/>
      <c r="L275" s="85"/>
      <c r="M275" s="85"/>
      <c r="N275" s="85"/>
      <c r="O275" s="85"/>
      <c r="P275" s="85"/>
      <c r="Q275" s="85"/>
      <c r="R275" s="85"/>
      <c r="S275" s="85"/>
      <c r="T275" s="85"/>
      <c r="U275" s="85"/>
      <c r="V275" s="85"/>
      <c r="W275" s="85"/>
      <c r="X275" s="85"/>
      <c r="Y275" s="85"/>
      <c r="Z275" s="85"/>
      <c r="AA275" s="85"/>
    </row>
    <row r="276">
      <c r="A276" s="85"/>
      <c r="B276" s="85"/>
      <c r="C276" s="85"/>
      <c r="D276" s="85"/>
      <c r="E276" s="85"/>
      <c r="F276" s="85"/>
      <c r="G276" s="85"/>
      <c r="H276" s="85"/>
      <c r="I276" s="85"/>
      <c r="J276" s="85"/>
      <c r="K276" s="85"/>
      <c r="L276" s="85"/>
      <c r="M276" s="85"/>
      <c r="N276" s="85"/>
      <c r="O276" s="85"/>
      <c r="P276" s="85"/>
      <c r="Q276" s="85"/>
      <c r="R276" s="85"/>
      <c r="S276" s="85"/>
      <c r="T276" s="85"/>
      <c r="U276" s="85"/>
      <c r="V276" s="85"/>
      <c r="W276" s="85"/>
      <c r="X276" s="85"/>
      <c r="Y276" s="85"/>
      <c r="Z276" s="85"/>
      <c r="AA276" s="85"/>
    </row>
    <row r="277">
      <c r="A277" s="85"/>
      <c r="B277" s="85"/>
      <c r="C277" s="85"/>
      <c r="D277" s="85"/>
      <c r="E277" s="85"/>
      <c r="F277" s="85"/>
      <c r="G277" s="85"/>
      <c r="H277" s="85"/>
      <c r="I277" s="85"/>
      <c r="J277" s="85"/>
      <c r="K277" s="85"/>
      <c r="L277" s="85"/>
      <c r="M277" s="85"/>
      <c r="N277" s="85"/>
      <c r="O277" s="85"/>
      <c r="P277" s="85"/>
      <c r="Q277" s="85"/>
      <c r="R277" s="85"/>
      <c r="S277" s="85"/>
      <c r="T277" s="85"/>
      <c r="U277" s="85"/>
      <c r="V277" s="85"/>
      <c r="W277" s="85"/>
      <c r="X277" s="85"/>
      <c r="Y277" s="85"/>
      <c r="Z277" s="85"/>
      <c r="AA277" s="85"/>
    </row>
    <row r="278">
      <c r="A278" s="85"/>
      <c r="B278" s="85"/>
      <c r="C278" s="85"/>
      <c r="D278" s="85"/>
      <c r="E278" s="85"/>
      <c r="F278" s="85"/>
      <c r="G278" s="85"/>
      <c r="H278" s="85"/>
      <c r="I278" s="85"/>
      <c r="J278" s="85"/>
      <c r="K278" s="85"/>
      <c r="L278" s="85"/>
      <c r="M278" s="85"/>
      <c r="N278" s="85"/>
      <c r="O278" s="85"/>
      <c r="P278" s="85"/>
      <c r="Q278" s="85"/>
      <c r="R278" s="85"/>
      <c r="S278" s="85"/>
      <c r="T278" s="85"/>
      <c r="U278" s="85"/>
      <c r="V278" s="85"/>
      <c r="W278" s="85"/>
      <c r="X278" s="85"/>
      <c r="Y278" s="85"/>
      <c r="Z278" s="85"/>
      <c r="AA278" s="85"/>
    </row>
    <row r="279">
      <c r="A279" s="85"/>
      <c r="B279" s="85"/>
      <c r="C279" s="85"/>
      <c r="D279" s="85"/>
      <c r="E279" s="85"/>
      <c r="F279" s="85"/>
      <c r="G279" s="85"/>
      <c r="H279" s="85"/>
      <c r="I279" s="85"/>
      <c r="J279" s="85"/>
      <c r="K279" s="85"/>
      <c r="L279" s="85"/>
      <c r="M279" s="85"/>
      <c r="N279" s="85"/>
      <c r="O279" s="85"/>
      <c r="P279" s="85"/>
      <c r="Q279" s="85"/>
      <c r="R279" s="85"/>
      <c r="S279" s="85"/>
      <c r="T279" s="85"/>
      <c r="U279" s="85"/>
      <c r="V279" s="85"/>
      <c r="W279" s="85"/>
      <c r="X279" s="85"/>
      <c r="Y279" s="85"/>
      <c r="Z279" s="85"/>
      <c r="AA279" s="85"/>
    </row>
    <row r="280">
      <c r="A280" s="85"/>
      <c r="B280" s="85"/>
      <c r="C280" s="85"/>
      <c r="D280" s="85"/>
      <c r="E280" s="85"/>
      <c r="F280" s="85"/>
      <c r="G280" s="85"/>
      <c r="H280" s="85"/>
      <c r="I280" s="85"/>
      <c r="J280" s="85"/>
      <c r="K280" s="85"/>
      <c r="L280" s="85"/>
      <c r="M280" s="85"/>
      <c r="N280" s="85"/>
      <c r="O280" s="85"/>
      <c r="P280" s="85"/>
      <c r="Q280" s="85"/>
      <c r="R280" s="85"/>
      <c r="S280" s="85"/>
      <c r="T280" s="85"/>
      <c r="U280" s="85"/>
      <c r="V280" s="85"/>
      <c r="W280" s="85"/>
      <c r="X280" s="85"/>
      <c r="Y280" s="85"/>
      <c r="Z280" s="85"/>
      <c r="AA280" s="85"/>
    </row>
    <row r="281">
      <c r="A281" s="85"/>
      <c r="B281" s="85"/>
      <c r="C281" s="85"/>
      <c r="D281" s="85"/>
      <c r="E281" s="85"/>
      <c r="F281" s="85"/>
      <c r="G281" s="85"/>
      <c r="H281" s="85"/>
      <c r="I281" s="85"/>
      <c r="J281" s="85"/>
      <c r="K281" s="85"/>
      <c r="L281" s="85"/>
      <c r="M281" s="85"/>
      <c r="N281" s="85"/>
      <c r="O281" s="85"/>
      <c r="P281" s="85"/>
      <c r="Q281" s="85"/>
      <c r="R281" s="85"/>
      <c r="S281" s="85"/>
      <c r="T281" s="85"/>
      <c r="U281" s="85"/>
      <c r="V281" s="85"/>
      <c r="W281" s="85"/>
      <c r="X281" s="85"/>
      <c r="Y281" s="85"/>
      <c r="Z281" s="85"/>
      <c r="AA281" s="85"/>
    </row>
    <row r="282">
      <c r="A282" s="85"/>
      <c r="B282" s="85"/>
      <c r="C282" s="85"/>
      <c r="D282" s="85"/>
      <c r="E282" s="85"/>
      <c r="F282" s="85"/>
      <c r="G282" s="85"/>
      <c r="H282" s="85"/>
      <c r="I282" s="85"/>
      <c r="J282" s="85"/>
      <c r="K282" s="85"/>
      <c r="L282" s="85"/>
      <c r="M282" s="85"/>
      <c r="N282" s="85"/>
      <c r="O282" s="85"/>
      <c r="P282" s="85"/>
      <c r="Q282" s="85"/>
      <c r="R282" s="85"/>
      <c r="S282" s="85"/>
      <c r="T282" s="85"/>
      <c r="U282" s="85"/>
      <c r="V282" s="85"/>
      <c r="W282" s="85"/>
      <c r="X282" s="85"/>
      <c r="Y282" s="85"/>
      <c r="Z282" s="85"/>
      <c r="AA282" s="85"/>
    </row>
    <row r="283">
      <c r="A283" s="85"/>
      <c r="B283" s="85"/>
      <c r="C283" s="85"/>
      <c r="D283" s="85"/>
      <c r="E283" s="85"/>
      <c r="F283" s="85"/>
      <c r="G283" s="85"/>
      <c r="H283" s="85"/>
      <c r="I283" s="85"/>
      <c r="J283" s="85"/>
      <c r="K283" s="85"/>
      <c r="L283" s="85"/>
      <c r="M283" s="85"/>
      <c r="N283" s="85"/>
      <c r="O283" s="85"/>
      <c r="P283" s="85"/>
      <c r="Q283" s="85"/>
      <c r="R283" s="85"/>
      <c r="S283" s="85"/>
      <c r="T283" s="85"/>
      <c r="U283" s="85"/>
      <c r="V283" s="85"/>
      <c r="W283" s="85"/>
      <c r="X283" s="85"/>
      <c r="Y283" s="85"/>
      <c r="Z283" s="85"/>
      <c r="AA283" s="85"/>
    </row>
    <row r="284">
      <c r="A284" s="85"/>
      <c r="B284" s="85"/>
      <c r="C284" s="85"/>
      <c r="D284" s="85"/>
      <c r="E284" s="85"/>
      <c r="F284" s="85"/>
      <c r="G284" s="85"/>
      <c r="H284" s="85"/>
      <c r="I284" s="85"/>
      <c r="J284" s="85"/>
      <c r="K284" s="85"/>
      <c r="L284" s="85"/>
      <c r="M284" s="85"/>
      <c r="N284" s="85"/>
      <c r="O284" s="85"/>
      <c r="P284" s="85"/>
      <c r="Q284" s="85"/>
      <c r="R284" s="85"/>
      <c r="S284" s="85"/>
      <c r="T284" s="85"/>
      <c r="U284" s="85"/>
      <c r="V284" s="85"/>
      <c r="W284" s="85"/>
      <c r="X284" s="85"/>
      <c r="Y284" s="85"/>
      <c r="Z284" s="85"/>
      <c r="AA284" s="85"/>
    </row>
    <row r="285">
      <c r="A285" s="85"/>
      <c r="B285" s="85"/>
      <c r="C285" s="85"/>
      <c r="D285" s="85"/>
      <c r="E285" s="85"/>
      <c r="F285" s="85"/>
      <c r="G285" s="85"/>
      <c r="H285" s="85"/>
      <c r="I285" s="85"/>
      <c r="J285" s="85"/>
      <c r="K285" s="85"/>
      <c r="L285" s="85"/>
      <c r="M285" s="85"/>
      <c r="N285" s="85"/>
      <c r="O285" s="85"/>
      <c r="P285" s="85"/>
      <c r="Q285" s="85"/>
      <c r="R285" s="85"/>
      <c r="S285" s="85"/>
      <c r="T285" s="85"/>
      <c r="U285" s="85"/>
      <c r="V285" s="85"/>
      <c r="W285" s="85"/>
      <c r="X285" s="85"/>
      <c r="Y285" s="85"/>
      <c r="Z285" s="85"/>
      <c r="AA285" s="85"/>
    </row>
    <row r="286">
      <c r="A286" s="85"/>
      <c r="B286" s="85"/>
      <c r="C286" s="85"/>
      <c r="D286" s="85"/>
      <c r="E286" s="85"/>
      <c r="F286" s="85"/>
      <c r="G286" s="85"/>
      <c r="H286" s="85"/>
      <c r="I286" s="85"/>
      <c r="J286" s="85"/>
      <c r="K286" s="85"/>
      <c r="L286" s="85"/>
      <c r="M286" s="85"/>
      <c r="N286" s="85"/>
      <c r="O286" s="85"/>
      <c r="P286" s="85"/>
      <c r="Q286" s="85"/>
      <c r="R286" s="85"/>
      <c r="S286" s="85"/>
      <c r="T286" s="85"/>
      <c r="U286" s="85"/>
      <c r="V286" s="85"/>
      <c r="W286" s="85"/>
      <c r="X286" s="85"/>
      <c r="Y286" s="85"/>
      <c r="Z286" s="85"/>
      <c r="AA286" s="85"/>
    </row>
    <row r="287">
      <c r="A287" s="85"/>
      <c r="B287" s="85"/>
      <c r="C287" s="85"/>
      <c r="D287" s="85"/>
      <c r="E287" s="85"/>
      <c r="F287" s="85"/>
      <c r="G287" s="85"/>
      <c r="H287" s="85"/>
      <c r="I287" s="85"/>
      <c r="J287" s="85"/>
      <c r="K287" s="85"/>
      <c r="L287" s="85"/>
      <c r="M287" s="85"/>
      <c r="N287" s="85"/>
      <c r="O287" s="85"/>
      <c r="P287" s="85"/>
      <c r="Q287" s="85"/>
      <c r="R287" s="85"/>
      <c r="S287" s="85"/>
      <c r="T287" s="85"/>
      <c r="U287" s="85"/>
      <c r="V287" s="85"/>
      <c r="W287" s="85"/>
      <c r="X287" s="85"/>
      <c r="Y287" s="85"/>
      <c r="Z287" s="85"/>
      <c r="AA287" s="85"/>
    </row>
    <row r="288">
      <c r="A288" s="85"/>
      <c r="B288" s="85"/>
      <c r="C288" s="85"/>
      <c r="D288" s="85"/>
      <c r="E288" s="85"/>
      <c r="F288" s="85"/>
      <c r="G288" s="85"/>
      <c r="H288" s="85"/>
      <c r="I288" s="85"/>
      <c r="J288" s="85"/>
      <c r="K288" s="85"/>
      <c r="L288" s="85"/>
      <c r="M288" s="85"/>
      <c r="N288" s="85"/>
      <c r="O288" s="85"/>
      <c r="P288" s="85"/>
      <c r="Q288" s="85"/>
      <c r="R288" s="85"/>
      <c r="S288" s="85"/>
      <c r="T288" s="85"/>
      <c r="U288" s="85"/>
      <c r="V288" s="85"/>
      <c r="W288" s="85"/>
      <c r="X288" s="85"/>
      <c r="Y288" s="85"/>
      <c r="Z288" s="85"/>
      <c r="AA288" s="85"/>
    </row>
    <row r="289">
      <c r="A289" s="85"/>
      <c r="B289" s="85"/>
      <c r="C289" s="85"/>
      <c r="D289" s="85"/>
      <c r="E289" s="85"/>
      <c r="F289" s="85"/>
      <c r="G289" s="85"/>
      <c r="H289" s="85"/>
      <c r="I289" s="85"/>
      <c r="J289" s="85"/>
      <c r="K289" s="85"/>
      <c r="L289" s="85"/>
      <c r="M289" s="85"/>
      <c r="N289" s="85"/>
      <c r="O289" s="85"/>
      <c r="P289" s="85"/>
      <c r="Q289" s="85"/>
      <c r="R289" s="85"/>
      <c r="S289" s="85"/>
      <c r="T289" s="85"/>
      <c r="U289" s="85"/>
      <c r="V289" s="85"/>
      <c r="W289" s="85"/>
      <c r="X289" s="85"/>
      <c r="Y289" s="85"/>
      <c r="Z289" s="85"/>
      <c r="AA289" s="85"/>
    </row>
    <row r="290">
      <c r="A290" s="85"/>
      <c r="B290" s="85"/>
      <c r="C290" s="85"/>
      <c r="D290" s="85"/>
      <c r="E290" s="85"/>
      <c r="F290" s="85"/>
      <c r="G290" s="85"/>
      <c r="H290" s="85"/>
      <c r="I290" s="85"/>
      <c r="J290" s="85"/>
      <c r="K290" s="85"/>
      <c r="L290" s="85"/>
      <c r="M290" s="85"/>
      <c r="N290" s="85"/>
      <c r="O290" s="85"/>
      <c r="P290" s="85"/>
      <c r="Q290" s="85"/>
      <c r="R290" s="85"/>
      <c r="S290" s="85"/>
      <c r="T290" s="85"/>
      <c r="U290" s="85"/>
      <c r="V290" s="85"/>
      <c r="W290" s="85"/>
      <c r="X290" s="85"/>
      <c r="Y290" s="85"/>
      <c r="Z290" s="85"/>
      <c r="AA290" s="85"/>
    </row>
    <row r="291">
      <c r="A291" s="85"/>
      <c r="B291" s="85"/>
      <c r="C291" s="85"/>
      <c r="D291" s="85"/>
      <c r="E291" s="85"/>
      <c r="F291" s="85"/>
      <c r="G291" s="85"/>
      <c r="H291" s="85"/>
      <c r="I291" s="85"/>
      <c r="J291" s="85"/>
      <c r="K291" s="85"/>
      <c r="L291" s="85"/>
      <c r="M291" s="85"/>
      <c r="N291" s="85"/>
      <c r="O291" s="85"/>
      <c r="P291" s="85"/>
      <c r="Q291" s="85"/>
      <c r="R291" s="85"/>
      <c r="S291" s="85"/>
      <c r="T291" s="85"/>
      <c r="U291" s="85"/>
      <c r="V291" s="85"/>
      <c r="W291" s="85"/>
      <c r="X291" s="85"/>
      <c r="Y291" s="85"/>
      <c r="Z291" s="85"/>
      <c r="AA291" s="85"/>
    </row>
    <row r="292">
      <c r="A292" s="85"/>
      <c r="B292" s="85"/>
      <c r="C292" s="85"/>
      <c r="D292" s="85"/>
      <c r="E292" s="85"/>
      <c r="F292" s="85"/>
      <c r="G292" s="85"/>
      <c r="H292" s="85"/>
      <c r="I292" s="85"/>
      <c r="J292" s="85"/>
      <c r="K292" s="85"/>
      <c r="L292" s="85"/>
      <c r="M292" s="85"/>
      <c r="N292" s="85"/>
      <c r="O292" s="85"/>
      <c r="P292" s="85"/>
      <c r="Q292" s="85"/>
      <c r="R292" s="85"/>
      <c r="S292" s="85"/>
      <c r="T292" s="85"/>
      <c r="U292" s="85"/>
      <c r="V292" s="85"/>
      <c r="W292" s="85"/>
      <c r="X292" s="85"/>
      <c r="Y292" s="85"/>
      <c r="Z292" s="85"/>
      <c r="AA292" s="85"/>
    </row>
    <row r="293">
      <c r="A293" s="85"/>
      <c r="B293" s="85"/>
      <c r="C293" s="85"/>
      <c r="D293" s="85"/>
      <c r="E293" s="85"/>
      <c r="F293" s="85"/>
      <c r="G293" s="85"/>
      <c r="H293" s="85"/>
      <c r="I293" s="85"/>
      <c r="J293" s="85"/>
      <c r="K293" s="85"/>
      <c r="L293" s="85"/>
      <c r="M293" s="85"/>
      <c r="N293" s="85"/>
      <c r="O293" s="85"/>
      <c r="P293" s="85"/>
      <c r="Q293" s="85"/>
      <c r="R293" s="85"/>
      <c r="S293" s="85"/>
      <c r="T293" s="85"/>
      <c r="U293" s="85"/>
      <c r="V293" s="85"/>
      <c r="W293" s="85"/>
      <c r="X293" s="85"/>
      <c r="Y293" s="85"/>
      <c r="Z293" s="85"/>
      <c r="AA293" s="85"/>
    </row>
    <row r="294">
      <c r="A294" s="85"/>
      <c r="B294" s="85"/>
      <c r="C294" s="85"/>
      <c r="D294" s="85"/>
      <c r="E294" s="85"/>
      <c r="F294" s="85"/>
      <c r="G294" s="85"/>
      <c r="H294" s="85"/>
      <c r="I294" s="85"/>
      <c r="J294" s="85"/>
      <c r="K294" s="85"/>
      <c r="L294" s="85"/>
      <c r="M294" s="85"/>
      <c r="N294" s="85"/>
      <c r="O294" s="85"/>
      <c r="P294" s="85"/>
      <c r="Q294" s="85"/>
      <c r="R294" s="85"/>
      <c r="S294" s="85"/>
      <c r="T294" s="85"/>
      <c r="U294" s="85"/>
      <c r="V294" s="85"/>
      <c r="W294" s="85"/>
      <c r="X294" s="85"/>
      <c r="Y294" s="85"/>
      <c r="Z294" s="85"/>
      <c r="AA294" s="85"/>
    </row>
    <row r="295">
      <c r="A295" s="85"/>
      <c r="B295" s="85"/>
      <c r="C295" s="85"/>
      <c r="D295" s="85"/>
      <c r="E295" s="85"/>
      <c r="F295" s="85"/>
      <c r="G295" s="85"/>
      <c r="H295" s="85"/>
      <c r="I295" s="85"/>
      <c r="J295" s="85"/>
      <c r="K295" s="85"/>
      <c r="L295" s="85"/>
      <c r="M295" s="85"/>
      <c r="N295" s="85"/>
      <c r="O295" s="85"/>
      <c r="P295" s="85"/>
      <c r="Q295" s="85"/>
      <c r="R295" s="85"/>
      <c r="S295" s="85"/>
      <c r="T295" s="85"/>
      <c r="U295" s="85"/>
      <c r="V295" s="85"/>
      <c r="W295" s="85"/>
      <c r="X295" s="85"/>
      <c r="Y295" s="85"/>
      <c r="Z295" s="85"/>
      <c r="AA295" s="85"/>
    </row>
    <row r="296">
      <c r="A296" s="85"/>
      <c r="B296" s="85"/>
      <c r="C296" s="85"/>
      <c r="D296" s="85"/>
      <c r="E296" s="85"/>
      <c r="F296" s="85"/>
      <c r="G296" s="85"/>
      <c r="H296" s="85"/>
      <c r="I296" s="85"/>
      <c r="J296" s="85"/>
      <c r="K296" s="85"/>
      <c r="L296" s="85"/>
      <c r="M296" s="85"/>
      <c r="N296" s="85"/>
      <c r="O296" s="85"/>
      <c r="P296" s="85"/>
      <c r="Q296" s="85"/>
      <c r="R296" s="85"/>
      <c r="S296" s="85"/>
      <c r="T296" s="85"/>
      <c r="U296" s="85"/>
      <c r="V296" s="85"/>
      <c r="W296" s="85"/>
      <c r="X296" s="85"/>
      <c r="Y296" s="85"/>
      <c r="Z296" s="85"/>
      <c r="AA296" s="85"/>
    </row>
    <row r="297">
      <c r="A297" s="85"/>
      <c r="B297" s="85"/>
      <c r="C297" s="85"/>
      <c r="D297" s="85"/>
      <c r="E297" s="85"/>
      <c r="F297" s="85"/>
      <c r="G297" s="85"/>
      <c r="H297" s="85"/>
      <c r="I297" s="85"/>
      <c r="J297" s="85"/>
      <c r="K297" s="85"/>
      <c r="L297" s="85"/>
      <c r="M297" s="85"/>
      <c r="N297" s="85"/>
      <c r="O297" s="85"/>
      <c r="P297" s="85"/>
      <c r="Q297" s="85"/>
      <c r="R297" s="85"/>
      <c r="S297" s="85"/>
      <c r="T297" s="85"/>
      <c r="U297" s="85"/>
      <c r="V297" s="85"/>
      <c r="W297" s="85"/>
      <c r="X297" s="85"/>
      <c r="Y297" s="85"/>
      <c r="Z297" s="85"/>
      <c r="AA297" s="85"/>
    </row>
    <row r="298">
      <c r="A298" s="85"/>
      <c r="B298" s="85"/>
      <c r="C298" s="85"/>
      <c r="D298" s="85"/>
      <c r="E298" s="85"/>
      <c r="F298" s="85"/>
      <c r="G298" s="85"/>
      <c r="H298" s="85"/>
      <c r="I298" s="85"/>
      <c r="J298" s="85"/>
      <c r="K298" s="85"/>
      <c r="L298" s="85"/>
      <c r="M298" s="85"/>
      <c r="N298" s="85"/>
      <c r="O298" s="85"/>
      <c r="P298" s="85"/>
      <c r="Q298" s="85"/>
      <c r="R298" s="85"/>
      <c r="S298" s="85"/>
      <c r="T298" s="85"/>
      <c r="U298" s="85"/>
      <c r="V298" s="85"/>
      <c r="W298" s="85"/>
      <c r="X298" s="85"/>
      <c r="Y298" s="85"/>
      <c r="Z298" s="85"/>
      <c r="AA298" s="85"/>
    </row>
    <row r="299">
      <c r="A299" s="85"/>
      <c r="B299" s="85"/>
      <c r="C299" s="85"/>
      <c r="D299" s="85"/>
      <c r="E299" s="85"/>
      <c r="F299" s="85"/>
      <c r="G299" s="85"/>
      <c r="H299" s="85"/>
      <c r="I299" s="85"/>
      <c r="J299" s="85"/>
      <c r="K299" s="85"/>
      <c r="L299" s="85"/>
      <c r="M299" s="85"/>
      <c r="N299" s="85"/>
      <c r="O299" s="85"/>
      <c r="P299" s="85"/>
      <c r="Q299" s="85"/>
      <c r="R299" s="85"/>
      <c r="S299" s="85"/>
      <c r="T299" s="85"/>
      <c r="U299" s="85"/>
      <c r="V299" s="85"/>
      <c r="W299" s="85"/>
      <c r="X299" s="85"/>
      <c r="Y299" s="85"/>
      <c r="Z299" s="85"/>
      <c r="AA299" s="85"/>
    </row>
    <row r="300">
      <c r="A300" s="85"/>
      <c r="B300" s="85"/>
      <c r="C300" s="85"/>
      <c r="D300" s="85"/>
      <c r="E300" s="85"/>
      <c r="F300" s="85"/>
      <c r="G300" s="85"/>
      <c r="H300" s="85"/>
      <c r="I300" s="85"/>
      <c r="J300" s="85"/>
      <c r="K300" s="85"/>
      <c r="L300" s="85"/>
      <c r="M300" s="85"/>
      <c r="N300" s="85"/>
      <c r="O300" s="85"/>
      <c r="P300" s="85"/>
      <c r="Q300" s="85"/>
      <c r="R300" s="85"/>
      <c r="S300" s="85"/>
      <c r="T300" s="85"/>
      <c r="U300" s="85"/>
      <c r="V300" s="85"/>
      <c r="W300" s="85"/>
      <c r="X300" s="85"/>
      <c r="Y300" s="85"/>
      <c r="Z300" s="85"/>
      <c r="AA300" s="85"/>
    </row>
    <row r="301">
      <c r="A301" s="85"/>
      <c r="B301" s="85"/>
      <c r="C301" s="85"/>
      <c r="D301" s="85"/>
      <c r="E301" s="85"/>
      <c r="F301" s="85"/>
      <c r="G301" s="85"/>
      <c r="H301" s="85"/>
      <c r="I301" s="85"/>
      <c r="J301" s="85"/>
      <c r="K301" s="85"/>
      <c r="L301" s="85"/>
      <c r="M301" s="85"/>
      <c r="N301" s="85"/>
      <c r="O301" s="85"/>
      <c r="P301" s="85"/>
      <c r="Q301" s="85"/>
      <c r="R301" s="85"/>
      <c r="S301" s="85"/>
      <c r="T301" s="85"/>
      <c r="U301" s="85"/>
      <c r="V301" s="85"/>
      <c r="W301" s="85"/>
      <c r="X301" s="85"/>
      <c r="Y301" s="85"/>
      <c r="Z301" s="85"/>
      <c r="AA301" s="85"/>
    </row>
    <row r="302">
      <c r="A302" s="85"/>
      <c r="B302" s="85"/>
      <c r="C302" s="85"/>
      <c r="D302" s="85"/>
      <c r="E302" s="85"/>
      <c r="F302" s="85"/>
      <c r="G302" s="85"/>
      <c r="H302" s="85"/>
      <c r="I302" s="85"/>
      <c r="J302" s="85"/>
      <c r="K302" s="85"/>
      <c r="L302" s="85"/>
      <c r="M302" s="85"/>
      <c r="N302" s="85"/>
      <c r="O302" s="85"/>
      <c r="P302" s="85"/>
      <c r="Q302" s="85"/>
      <c r="R302" s="85"/>
      <c r="S302" s="85"/>
      <c r="T302" s="85"/>
      <c r="U302" s="85"/>
      <c r="V302" s="85"/>
      <c r="W302" s="85"/>
      <c r="X302" s="85"/>
      <c r="Y302" s="85"/>
      <c r="Z302" s="85"/>
      <c r="AA302" s="85"/>
    </row>
    <row r="303">
      <c r="A303" s="85"/>
      <c r="B303" s="85"/>
      <c r="C303" s="85"/>
      <c r="D303" s="85"/>
      <c r="E303" s="85"/>
      <c r="F303" s="85"/>
      <c r="G303" s="85"/>
      <c r="H303" s="85"/>
      <c r="I303" s="85"/>
      <c r="J303" s="85"/>
      <c r="K303" s="85"/>
      <c r="L303" s="85"/>
      <c r="M303" s="85"/>
      <c r="N303" s="85"/>
      <c r="O303" s="85"/>
      <c r="P303" s="85"/>
      <c r="Q303" s="85"/>
      <c r="R303" s="85"/>
      <c r="S303" s="85"/>
      <c r="T303" s="85"/>
      <c r="U303" s="85"/>
      <c r="V303" s="85"/>
      <c r="W303" s="85"/>
      <c r="X303" s="85"/>
      <c r="Y303" s="85"/>
      <c r="Z303" s="85"/>
      <c r="AA303" s="85"/>
    </row>
    <row r="304">
      <c r="A304" s="85"/>
      <c r="B304" s="85"/>
      <c r="C304" s="85"/>
      <c r="D304" s="85"/>
      <c r="E304" s="85"/>
      <c r="F304" s="85"/>
      <c r="G304" s="85"/>
      <c r="H304" s="85"/>
      <c r="I304" s="85"/>
      <c r="J304" s="85"/>
      <c r="K304" s="85"/>
      <c r="L304" s="85"/>
      <c r="M304" s="85"/>
      <c r="N304" s="85"/>
      <c r="O304" s="85"/>
      <c r="P304" s="85"/>
      <c r="Q304" s="85"/>
      <c r="R304" s="85"/>
      <c r="S304" s="85"/>
      <c r="T304" s="85"/>
      <c r="U304" s="85"/>
      <c r="V304" s="85"/>
      <c r="W304" s="85"/>
      <c r="X304" s="85"/>
      <c r="Y304" s="85"/>
      <c r="Z304" s="85"/>
      <c r="AA304" s="85"/>
    </row>
    <row r="305">
      <c r="A305" s="85"/>
      <c r="B305" s="85"/>
      <c r="C305" s="85"/>
      <c r="D305" s="85"/>
      <c r="E305" s="85"/>
      <c r="F305" s="85"/>
      <c r="G305" s="85"/>
      <c r="H305" s="85"/>
      <c r="I305" s="85"/>
      <c r="J305" s="85"/>
      <c r="K305" s="85"/>
      <c r="L305" s="85"/>
      <c r="M305" s="85"/>
      <c r="N305" s="85"/>
      <c r="O305" s="85"/>
      <c r="P305" s="85"/>
      <c r="Q305" s="85"/>
      <c r="R305" s="85"/>
      <c r="S305" s="85"/>
      <c r="T305" s="85"/>
      <c r="U305" s="85"/>
      <c r="V305" s="85"/>
      <c r="W305" s="85"/>
      <c r="X305" s="85"/>
      <c r="Y305" s="85"/>
      <c r="Z305" s="85"/>
      <c r="AA305" s="85"/>
    </row>
    <row r="306">
      <c r="A306" s="85"/>
      <c r="B306" s="85"/>
      <c r="C306" s="85"/>
      <c r="D306" s="85"/>
      <c r="E306" s="85"/>
      <c r="F306" s="85"/>
      <c r="G306" s="85"/>
      <c r="H306" s="85"/>
      <c r="I306" s="85"/>
      <c r="J306" s="85"/>
      <c r="K306" s="85"/>
      <c r="L306" s="85"/>
      <c r="M306" s="85"/>
      <c r="N306" s="85"/>
      <c r="O306" s="85"/>
      <c r="P306" s="85"/>
      <c r="Q306" s="85"/>
      <c r="R306" s="85"/>
      <c r="S306" s="85"/>
      <c r="T306" s="85"/>
      <c r="U306" s="85"/>
      <c r="V306" s="85"/>
      <c r="W306" s="85"/>
      <c r="X306" s="85"/>
      <c r="Y306" s="85"/>
      <c r="Z306" s="85"/>
      <c r="AA306" s="85"/>
    </row>
    <row r="307">
      <c r="A307" s="85"/>
      <c r="B307" s="85"/>
      <c r="C307" s="85"/>
      <c r="D307" s="85"/>
      <c r="E307" s="85"/>
      <c r="F307" s="85"/>
      <c r="G307" s="85"/>
      <c r="H307" s="85"/>
      <c r="I307" s="85"/>
      <c r="J307" s="85"/>
      <c r="K307" s="85"/>
      <c r="L307" s="85"/>
      <c r="M307" s="85"/>
      <c r="N307" s="85"/>
      <c r="O307" s="85"/>
      <c r="P307" s="85"/>
      <c r="Q307" s="85"/>
      <c r="R307" s="85"/>
      <c r="S307" s="85"/>
      <c r="T307" s="85"/>
      <c r="U307" s="85"/>
      <c r="V307" s="85"/>
      <c r="W307" s="85"/>
      <c r="X307" s="85"/>
      <c r="Y307" s="85"/>
      <c r="Z307" s="85"/>
      <c r="AA307" s="85"/>
    </row>
    <row r="308">
      <c r="A308" s="85"/>
      <c r="B308" s="85"/>
      <c r="C308" s="85"/>
      <c r="D308" s="85"/>
      <c r="E308" s="85"/>
      <c r="F308" s="85"/>
      <c r="G308" s="85"/>
      <c r="H308" s="85"/>
      <c r="I308" s="85"/>
      <c r="J308" s="85"/>
      <c r="K308" s="85"/>
      <c r="L308" s="85"/>
      <c r="M308" s="85"/>
      <c r="N308" s="85"/>
      <c r="O308" s="85"/>
      <c r="P308" s="85"/>
      <c r="Q308" s="85"/>
      <c r="R308" s="85"/>
      <c r="S308" s="85"/>
      <c r="T308" s="85"/>
      <c r="U308" s="85"/>
      <c r="V308" s="85"/>
      <c r="W308" s="85"/>
      <c r="X308" s="85"/>
      <c r="Y308" s="85"/>
      <c r="Z308" s="85"/>
      <c r="AA308" s="85"/>
    </row>
    <row r="309">
      <c r="A309" s="85"/>
      <c r="B309" s="85"/>
      <c r="C309" s="85"/>
      <c r="D309" s="85"/>
      <c r="E309" s="85"/>
      <c r="F309" s="85"/>
      <c r="G309" s="85"/>
      <c r="H309" s="85"/>
      <c r="I309" s="85"/>
      <c r="J309" s="85"/>
      <c r="K309" s="85"/>
      <c r="L309" s="85"/>
      <c r="M309" s="85"/>
      <c r="N309" s="85"/>
      <c r="O309" s="85"/>
      <c r="P309" s="85"/>
      <c r="Q309" s="85"/>
      <c r="R309" s="85"/>
      <c r="S309" s="85"/>
      <c r="T309" s="85"/>
      <c r="U309" s="85"/>
      <c r="V309" s="85"/>
      <c r="W309" s="85"/>
      <c r="X309" s="85"/>
      <c r="Y309" s="85"/>
      <c r="Z309" s="85"/>
      <c r="AA309" s="85"/>
    </row>
    <row r="310">
      <c r="A310" s="85"/>
      <c r="B310" s="85"/>
      <c r="C310" s="85"/>
      <c r="D310" s="85"/>
      <c r="E310" s="85"/>
      <c r="F310" s="85"/>
      <c r="G310" s="85"/>
      <c r="H310" s="85"/>
      <c r="I310" s="85"/>
      <c r="J310" s="85"/>
      <c r="K310" s="85"/>
      <c r="L310" s="85"/>
      <c r="M310" s="85"/>
      <c r="N310" s="85"/>
      <c r="O310" s="85"/>
      <c r="P310" s="85"/>
      <c r="Q310" s="85"/>
      <c r="R310" s="85"/>
      <c r="S310" s="85"/>
      <c r="T310" s="85"/>
      <c r="U310" s="85"/>
      <c r="V310" s="85"/>
      <c r="W310" s="85"/>
      <c r="X310" s="85"/>
      <c r="Y310" s="85"/>
      <c r="Z310" s="85"/>
      <c r="AA310" s="85"/>
    </row>
    <row r="311">
      <c r="A311" s="85"/>
      <c r="B311" s="85"/>
      <c r="C311" s="85"/>
      <c r="D311" s="85"/>
      <c r="E311" s="85"/>
      <c r="F311" s="85"/>
      <c r="G311" s="85"/>
      <c r="H311" s="85"/>
      <c r="I311" s="85"/>
      <c r="J311" s="85"/>
      <c r="K311" s="85"/>
      <c r="L311" s="85"/>
      <c r="M311" s="85"/>
      <c r="N311" s="85"/>
      <c r="O311" s="85"/>
      <c r="P311" s="85"/>
      <c r="Q311" s="85"/>
      <c r="R311" s="85"/>
      <c r="S311" s="85"/>
      <c r="T311" s="85"/>
      <c r="U311" s="85"/>
      <c r="V311" s="85"/>
      <c r="W311" s="85"/>
      <c r="X311" s="85"/>
      <c r="Y311" s="85"/>
      <c r="Z311" s="85"/>
      <c r="AA311" s="85"/>
    </row>
    <row r="312">
      <c r="A312" s="85"/>
      <c r="B312" s="85"/>
      <c r="C312" s="85"/>
      <c r="D312" s="85"/>
      <c r="E312" s="85"/>
      <c r="F312" s="85"/>
      <c r="G312" s="85"/>
      <c r="H312" s="85"/>
      <c r="I312" s="85"/>
      <c r="J312" s="85"/>
      <c r="K312" s="85"/>
      <c r="L312" s="85"/>
      <c r="M312" s="85"/>
      <c r="N312" s="85"/>
      <c r="O312" s="85"/>
      <c r="P312" s="85"/>
      <c r="Q312" s="85"/>
      <c r="R312" s="85"/>
      <c r="S312" s="85"/>
      <c r="T312" s="85"/>
      <c r="U312" s="85"/>
      <c r="V312" s="85"/>
      <c r="W312" s="85"/>
      <c r="X312" s="85"/>
      <c r="Y312" s="85"/>
      <c r="Z312" s="85"/>
      <c r="AA312" s="85"/>
    </row>
    <row r="313">
      <c r="A313" s="85"/>
      <c r="B313" s="85"/>
      <c r="C313" s="85"/>
      <c r="D313" s="85"/>
      <c r="E313" s="85"/>
      <c r="F313" s="85"/>
      <c r="G313" s="85"/>
      <c r="H313" s="85"/>
      <c r="I313" s="85"/>
      <c r="J313" s="85"/>
      <c r="K313" s="85"/>
      <c r="L313" s="85"/>
      <c r="M313" s="85"/>
      <c r="N313" s="85"/>
      <c r="O313" s="85"/>
      <c r="P313" s="85"/>
      <c r="Q313" s="85"/>
      <c r="R313" s="85"/>
      <c r="S313" s="85"/>
      <c r="T313" s="85"/>
      <c r="U313" s="85"/>
      <c r="V313" s="85"/>
      <c r="W313" s="85"/>
      <c r="X313" s="85"/>
      <c r="Y313" s="85"/>
      <c r="Z313" s="85"/>
      <c r="AA313" s="85"/>
    </row>
    <row r="314">
      <c r="A314" s="85"/>
      <c r="B314" s="85"/>
      <c r="C314" s="85"/>
      <c r="D314" s="85"/>
      <c r="E314" s="85"/>
      <c r="F314" s="85"/>
      <c r="G314" s="85"/>
      <c r="H314" s="85"/>
      <c r="I314" s="85"/>
      <c r="J314" s="85"/>
      <c r="K314" s="85"/>
      <c r="L314" s="85"/>
      <c r="M314" s="85"/>
      <c r="N314" s="85"/>
      <c r="O314" s="85"/>
      <c r="P314" s="85"/>
      <c r="Q314" s="85"/>
      <c r="R314" s="85"/>
      <c r="S314" s="85"/>
      <c r="T314" s="85"/>
      <c r="U314" s="85"/>
      <c r="V314" s="85"/>
      <c r="W314" s="85"/>
      <c r="X314" s="85"/>
      <c r="Y314" s="85"/>
      <c r="Z314" s="85"/>
      <c r="AA314" s="85"/>
    </row>
    <row r="315">
      <c r="A315" s="85"/>
      <c r="B315" s="85"/>
      <c r="C315" s="85"/>
      <c r="D315" s="85"/>
      <c r="E315" s="85"/>
      <c r="F315" s="85"/>
      <c r="G315" s="85"/>
      <c r="H315" s="85"/>
      <c r="I315" s="85"/>
      <c r="J315" s="85"/>
      <c r="K315" s="85"/>
      <c r="L315" s="85"/>
      <c r="M315" s="85"/>
      <c r="N315" s="85"/>
      <c r="O315" s="85"/>
      <c r="P315" s="85"/>
      <c r="Q315" s="85"/>
      <c r="R315" s="85"/>
      <c r="S315" s="85"/>
      <c r="T315" s="85"/>
      <c r="U315" s="85"/>
      <c r="V315" s="85"/>
      <c r="W315" s="85"/>
      <c r="X315" s="85"/>
      <c r="Y315" s="85"/>
      <c r="Z315" s="85"/>
      <c r="AA315" s="85"/>
    </row>
    <row r="316">
      <c r="A316" s="85"/>
      <c r="B316" s="85"/>
      <c r="C316" s="85"/>
      <c r="D316" s="85"/>
      <c r="E316" s="85"/>
      <c r="F316" s="85"/>
      <c r="G316" s="85"/>
      <c r="H316" s="85"/>
      <c r="I316" s="85"/>
      <c r="J316" s="85"/>
      <c r="K316" s="85"/>
      <c r="L316" s="85"/>
      <c r="M316" s="85"/>
      <c r="N316" s="85"/>
      <c r="O316" s="85"/>
      <c r="P316" s="85"/>
      <c r="Q316" s="85"/>
      <c r="R316" s="85"/>
      <c r="S316" s="85"/>
      <c r="T316" s="85"/>
      <c r="U316" s="85"/>
      <c r="V316" s="85"/>
      <c r="W316" s="85"/>
      <c r="X316" s="85"/>
      <c r="Y316" s="85"/>
      <c r="Z316" s="85"/>
      <c r="AA316" s="85"/>
    </row>
    <row r="317">
      <c r="A317" s="85"/>
      <c r="B317" s="85"/>
      <c r="C317" s="85"/>
      <c r="D317" s="85"/>
      <c r="E317" s="85"/>
      <c r="F317" s="85"/>
      <c r="G317" s="85"/>
      <c r="H317" s="85"/>
      <c r="I317" s="85"/>
      <c r="J317" s="85"/>
      <c r="K317" s="85"/>
      <c r="L317" s="85"/>
      <c r="M317" s="85"/>
      <c r="N317" s="85"/>
      <c r="O317" s="85"/>
      <c r="P317" s="85"/>
      <c r="Q317" s="85"/>
      <c r="R317" s="85"/>
      <c r="S317" s="85"/>
      <c r="T317" s="85"/>
      <c r="U317" s="85"/>
      <c r="V317" s="85"/>
      <c r="W317" s="85"/>
      <c r="X317" s="85"/>
      <c r="Y317" s="85"/>
      <c r="Z317" s="85"/>
      <c r="AA317" s="85"/>
    </row>
    <row r="318">
      <c r="A318" s="85"/>
      <c r="B318" s="85"/>
      <c r="C318" s="85"/>
      <c r="D318" s="85"/>
      <c r="E318" s="85"/>
      <c r="F318" s="85"/>
      <c r="G318" s="85"/>
      <c r="H318" s="85"/>
      <c r="I318" s="85"/>
      <c r="J318" s="85"/>
      <c r="K318" s="85"/>
      <c r="L318" s="85"/>
      <c r="M318" s="85"/>
      <c r="N318" s="85"/>
      <c r="O318" s="85"/>
      <c r="P318" s="85"/>
      <c r="Q318" s="85"/>
      <c r="R318" s="85"/>
      <c r="S318" s="85"/>
      <c r="T318" s="85"/>
      <c r="U318" s="85"/>
      <c r="V318" s="85"/>
      <c r="W318" s="85"/>
      <c r="X318" s="85"/>
      <c r="Y318" s="85"/>
      <c r="Z318" s="85"/>
      <c r="AA318" s="85"/>
    </row>
    <row r="319">
      <c r="A319" s="85"/>
      <c r="B319" s="85"/>
      <c r="C319" s="85"/>
      <c r="D319" s="85"/>
      <c r="E319" s="85"/>
      <c r="F319" s="85"/>
      <c r="G319" s="85"/>
      <c r="H319" s="85"/>
      <c r="I319" s="85"/>
      <c r="J319" s="85"/>
      <c r="K319" s="85"/>
      <c r="L319" s="85"/>
      <c r="M319" s="85"/>
      <c r="N319" s="85"/>
      <c r="O319" s="85"/>
      <c r="P319" s="85"/>
      <c r="Q319" s="85"/>
      <c r="R319" s="85"/>
      <c r="S319" s="85"/>
      <c r="T319" s="85"/>
      <c r="U319" s="85"/>
      <c r="V319" s="85"/>
      <c r="W319" s="85"/>
      <c r="X319" s="85"/>
      <c r="Y319" s="85"/>
      <c r="Z319" s="85"/>
      <c r="AA319" s="85"/>
    </row>
    <row r="320">
      <c r="A320" s="85"/>
      <c r="B320" s="85"/>
      <c r="C320" s="85"/>
      <c r="D320" s="85"/>
      <c r="E320" s="85"/>
      <c r="F320" s="85"/>
      <c r="G320" s="85"/>
      <c r="H320" s="85"/>
      <c r="I320" s="85"/>
      <c r="J320" s="85"/>
      <c r="K320" s="85"/>
      <c r="L320" s="85"/>
      <c r="M320" s="85"/>
      <c r="N320" s="85"/>
      <c r="O320" s="85"/>
      <c r="P320" s="85"/>
      <c r="Q320" s="85"/>
      <c r="R320" s="85"/>
      <c r="S320" s="85"/>
      <c r="T320" s="85"/>
      <c r="U320" s="85"/>
      <c r="V320" s="85"/>
      <c r="W320" s="85"/>
      <c r="X320" s="85"/>
      <c r="Y320" s="85"/>
      <c r="Z320" s="85"/>
      <c r="AA320" s="85"/>
    </row>
    <row r="321">
      <c r="A321" s="85"/>
      <c r="B321" s="85"/>
      <c r="C321" s="85"/>
      <c r="D321" s="85"/>
      <c r="E321" s="85"/>
      <c r="F321" s="85"/>
      <c r="G321" s="85"/>
      <c r="H321" s="85"/>
      <c r="I321" s="85"/>
      <c r="J321" s="85"/>
      <c r="K321" s="85"/>
      <c r="L321" s="85"/>
      <c r="M321" s="85"/>
      <c r="N321" s="85"/>
      <c r="O321" s="85"/>
      <c r="P321" s="85"/>
      <c r="Q321" s="85"/>
      <c r="R321" s="85"/>
      <c r="S321" s="85"/>
      <c r="T321" s="85"/>
      <c r="U321" s="85"/>
      <c r="V321" s="85"/>
      <c r="W321" s="85"/>
      <c r="X321" s="85"/>
      <c r="Y321" s="85"/>
      <c r="Z321" s="85"/>
      <c r="AA321" s="85"/>
    </row>
    <row r="322">
      <c r="A322" s="85"/>
      <c r="B322" s="85"/>
      <c r="C322" s="85"/>
      <c r="D322" s="85"/>
      <c r="E322" s="85"/>
      <c r="F322" s="85"/>
      <c r="G322" s="85"/>
      <c r="H322" s="85"/>
      <c r="I322" s="85"/>
      <c r="J322" s="85"/>
      <c r="K322" s="85"/>
      <c r="L322" s="85"/>
      <c r="M322" s="85"/>
      <c r="N322" s="85"/>
      <c r="O322" s="85"/>
      <c r="P322" s="85"/>
      <c r="Q322" s="85"/>
      <c r="R322" s="85"/>
      <c r="S322" s="85"/>
      <c r="T322" s="85"/>
      <c r="U322" s="85"/>
      <c r="V322" s="85"/>
      <c r="W322" s="85"/>
      <c r="X322" s="85"/>
      <c r="Y322" s="85"/>
      <c r="Z322" s="85"/>
      <c r="AA322" s="85"/>
    </row>
    <row r="323">
      <c r="A323" s="85"/>
      <c r="B323" s="85"/>
      <c r="C323" s="85"/>
      <c r="D323" s="85"/>
      <c r="E323" s="85"/>
      <c r="F323" s="85"/>
      <c r="G323" s="85"/>
      <c r="H323" s="85"/>
      <c r="I323" s="85"/>
      <c r="J323" s="85"/>
      <c r="K323" s="85"/>
      <c r="L323" s="85"/>
      <c r="M323" s="85"/>
      <c r="N323" s="85"/>
      <c r="O323" s="85"/>
      <c r="P323" s="85"/>
      <c r="Q323" s="85"/>
      <c r="R323" s="85"/>
      <c r="S323" s="85"/>
      <c r="T323" s="85"/>
      <c r="U323" s="85"/>
      <c r="V323" s="85"/>
      <c r="W323" s="85"/>
      <c r="X323" s="85"/>
      <c r="Y323" s="85"/>
      <c r="Z323" s="85"/>
      <c r="AA323" s="85"/>
    </row>
    <row r="324">
      <c r="A324" s="85"/>
      <c r="B324" s="85"/>
      <c r="C324" s="85"/>
      <c r="D324" s="85"/>
      <c r="E324" s="85"/>
      <c r="F324" s="85"/>
      <c r="G324" s="85"/>
      <c r="H324" s="85"/>
      <c r="I324" s="85"/>
      <c r="J324" s="85"/>
      <c r="K324" s="85"/>
      <c r="L324" s="85"/>
      <c r="M324" s="85"/>
      <c r="N324" s="85"/>
      <c r="O324" s="85"/>
      <c r="P324" s="85"/>
      <c r="Q324" s="85"/>
      <c r="R324" s="85"/>
      <c r="S324" s="85"/>
      <c r="T324" s="85"/>
      <c r="U324" s="85"/>
      <c r="V324" s="85"/>
      <c r="W324" s="85"/>
      <c r="X324" s="85"/>
      <c r="Y324" s="85"/>
      <c r="Z324" s="85"/>
      <c r="AA324" s="85"/>
    </row>
    <row r="325">
      <c r="A325" s="85"/>
      <c r="B325" s="85"/>
      <c r="C325" s="85"/>
      <c r="D325" s="85"/>
      <c r="E325" s="85"/>
      <c r="F325" s="85"/>
      <c r="G325" s="85"/>
      <c r="H325" s="85"/>
      <c r="I325" s="85"/>
      <c r="J325" s="85"/>
      <c r="K325" s="85"/>
      <c r="L325" s="85"/>
      <c r="M325" s="85"/>
      <c r="N325" s="85"/>
      <c r="O325" s="85"/>
      <c r="P325" s="85"/>
      <c r="Q325" s="85"/>
      <c r="R325" s="85"/>
      <c r="S325" s="85"/>
      <c r="T325" s="85"/>
      <c r="U325" s="85"/>
      <c r="V325" s="85"/>
      <c r="W325" s="85"/>
      <c r="X325" s="85"/>
      <c r="Y325" s="85"/>
      <c r="Z325" s="85"/>
      <c r="AA325" s="85"/>
    </row>
    <row r="326">
      <c r="A326" s="85"/>
      <c r="B326" s="85"/>
      <c r="C326" s="85"/>
      <c r="D326" s="85"/>
      <c r="E326" s="85"/>
      <c r="F326" s="85"/>
      <c r="G326" s="85"/>
      <c r="H326" s="85"/>
      <c r="I326" s="85"/>
      <c r="J326" s="85"/>
      <c r="K326" s="85"/>
      <c r="L326" s="85"/>
      <c r="M326" s="85"/>
      <c r="N326" s="85"/>
      <c r="O326" s="85"/>
      <c r="P326" s="85"/>
      <c r="Q326" s="85"/>
      <c r="R326" s="85"/>
      <c r="S326" s="85"/>
      <c r="T326" s="85"/>
      <c r="U326" s="85"/>
      <c r="V326" s="85"/>
      <c r="W326" s="85"/>
      <c r="X326" s="85"/>
      <c r="Y326" s="85"/>
      <c r="Z326" s="85"/>
      <c r="AA326" s="85"/>
    </row>
    <row r="327">
      <c r="A327" s="85"/>
      <c r="B327" s="85"/>
      <c r="C327" s="85"/>
      <c r="D327" s="85"/>
      <c r="E327" s="85"/>
      <c r="F327" s="85"/>
      <c r="G327" s="85"/>
      <c r="H327" s="85"/>
      <c r="I327" s="85"/>
      <c r="J327" s="85"/>
      <c r="K327" s="85"/>
      <c r="L327" s="85"/>
      <c r="M327" s="85"/>
      <c r="N327" s="85"/>
      <c r="O327" s="85"/>
      <c r="P327" s="85"/>
      <c r="Q327" s="85"/>
      <c r="R327" s="85"/>
      <c r="S327" s="85"/>
      <c r="T327" s="85"/>
      <c r="U327" s="85"/>
      <c r="V327" s="85"/>
      <c r="W327" s="85"/>
      <c r="X327" s="85"/>
      <c r="Y327" s="85"/>
      <c r="Z327" s="85"/>
      <c r="AA327" s="85"/>
    </row>
    <row r="328">
      <c r="A328" s="85"/>
      <c r="B328" s="85"/>
      <c r="C328" s="85"/>
      <c r="D328" s="85"/>
      <c r="E328" s="85"/>
      <c r="F328" s="85"/>
      <c r="G328" s="85"/>
      <c r="H328" s="85"/>
      <c r="I328" s="85"/>
      <c r="J328" s="85"/>
      <c r="K328" s="85"/>
      <c r="L328" s="85"/>
      <c r="M328" s="85"/>
      <c r="N328" s="85"/>
      <c r="O328" s="85"/>
      <c r="P328" s="85"/>
      <c r="Q328" s="85"/>
      <c r="R328" s="85"/>
      <c r="S328" s="85"/>
      <c r="T328" s="85"/>
      <c r="U328" s="85"/>
      <c r="V328" s="85"/>
      <c r="W328" s="85"/>
      <c r="X328" s="85"/>
      <c r="Y328" s="85"/>
      <c r="Z328" s="85"/>
      <c r="AA328" s="85"/>
    </row>
    <row r="329">
      <c r="A329" s="85"/>
      <c r="B329" s="85"/>
      <c r="C329" s="85"/>
      <c r="D329" s="85"/>
      <c r="E329" s="85"/>
      <c r="F329" s="85"/>
      <c r="G329" s="85"/>
      <c r="H329" s="85"/>
      <c r="I329" s="85"/>
      <c r="J329" s="85"/>
      <c r="K329" s="85"/>
      <c r="L329" s="85"/>
      <c r="M329" s="85"/>
      <c r="N329" s="85"/>
      <c r="O329" s="85"/>
      <c r="P329" s="85"/>
      <c r="Q329" s="85"/>
      <c r="R329" s="85"/>
      <c r="S329" s="85"/>
      <c r="T329" s="85"/>
      <c r="U329" s="85"/>
      <c r="V329" s="85"/>
      <c r="W329" s="85"/>
      <c r="X329" s="85"/>
      <c r="Y329" s="85"/>
      <c r="Z329" s="85"/>
      <c r="AA329" s="85"/>
    </row>
    <row r="330">
      <c r="A330" s="85"/>
      <c r="B330" s="85"/>
      <c r="C330" s="85"/>
      <c r="D330" s="85"/>
      <c r="E330" s="85"/>
      <c r="F330" s="85"/>
      <c r="G330" s="85"/>
      <c r="H330" s="85"/>
      <c r="I330" s="85"/>
      <c r="J330" s="85"/>
      <c r="K330" s="85"/>
      <c r="L330" s="85"/>
      <c r="M330" s="85"/>
      <c r="N330" s="85"/>
      <c r="O330" s="85"/>
      <c r="P330" s="85"/>
      <c r="Q330" s="85"/>
      <c r="R330" s="85"/>
      <c r="S330" s="85"/>
      <c r="T330" s="85"/>
      <c r="U330" s="85"/>
      <c r="V330" s="85"/>
      <c r="W330" s="85"/>
      <c r="X330" s="85"/>
      <c r="Y330" s="85"/>
      <c r="Z330" s="85"/>
      <c r="AA330" s="85"/>
    </row>
    <row r="331">
      <c r="A331" s="85"/>
      <c r="B331" s="85"/>
      <c r="C331" s="85"/>
      <c r="D331" s="85"/>
      <c r="E331" s="85"/>
      <c r="F331" s="85"/>
      <c r="G331" s="85"/>
      <c r="H331" s="85"/>
      <c r="I331" s="85"/>
      <c r="J331" s="85"/>
      <c r="K331" s="85"/>
      <c r="L331" s="85"/>
      <c r="M331" s="85"/>
      <c r="N331" s="85"/>
      <c r="O331" s="85"/>
      <c r="P331" s="85"/>
      <c r="Q331" s="85"/>
      <c r="R331" s="85"/>
      <c r="S331" s="85"/>
      <c r="T331" s="85"/>
      <c r="U331" s="85"/>
      <c r="V331" s="85"/>
      <c r="W331" s="85"/>
      <c r="X331" s="85"/>
      <c r="Y331" s="85"/>
      <c r="Z331" s="85"/>
      <c r="AA331" s="85"/>
    </row>
    <row r="332">
      <c r="A332" s="85"/>
      <c r="B332" s="85"/>
      <c r="C332" s="85"/>
      <c r="D332" s="85"/>
      <c r="E332" s="85"/>
      <c r="F332" s="85"/>
      <c r="G332" s="85"/>
      <c r="H332" s="85"/>
      <c r="I332" s="85"/>
      <c r="J332" s="85"/>
      <c r="K332" s="85"/>
      <c r="L332" s="85"/>
      <c r="M332" s="85"/>
      <c r="N332" s="85"/>
      <c r="O332" s="85"/>
      <c r="P332" s="85"/>
      <c r="Q332" s="85"/>
      <c r="R332" s="85"/>
      <c r="S332" s="85"/>
      <c r="T332" s="85"/>
      <c r="U332" s="85"/>
      <c r="V332" s="85"/>
      <c r="W332" s="85"/>
      <c r="X332" s="85"/>
      <c r="Y332" s="85"/>
      <c r="Z332" s="85"/>
      <c r="AA332" s="85"/>
    </row>
    <row r="333">
      <c r="A333" s="85"/>
      <c r="B333" s="85"/>
      <c r="C333" s="85"/>
      <c r="D333" s="85"/>
      <c r="E333" s="85"/>
      <c r="F333" s="85"/>
      <c r="G333" s="85"/>
      <c r="H333" s="85"/>
      <c r="I333" s="85"/>
      <c r="J333" s="85"/>
      <c r="K333" s="85"/>
      <c r="L333" s="85"/>
      <c r="M333" s="85"/>
      <c r="N333" s="85"/>
      <c r="O333" s="85"/>
      <c r="P333" s="85"/>
      <c r="Q333" s="85"/>
      <c r="R333" s="85"/>
      <c r="S333" s="85"/>
      <c r="T333" s="85"/>
      <c r="U333" s="85"/>
      <c r="V333" s="85"/>
      <c r="W333" s="85"/>
      <c r="X333" s="85"/>
      <c r="Y333" s="85"/>
      <c r="Z333" s="85"/>
      <c r="AA333" s="85"/>
    </row>
    <row r="334">
      <c r="A334" s="85"/>
      <c r="B334" s="85"/>
      <c r="C334" s="85"/>
      <c r="D334" s="85"/>
      <c r="E334" s="85"/>
      <c r="F334" s="85"/>
      <c r="G334" s="85"/>
      <c r="H334" s="85"/>
      <c r="I334" s="85"/>
      <c r="J334" s="85"/>
      <c r="K334" s="85"/>
      <c r="L334" s="85"/>
      <c r="M334" s="85"/>
      <c r="N334" s="85"/>
      <c r="O334" s="85"/>
      <c r="P334" s="85"/>
      <c r="Q334" s="85"/>
      <c r="R334" s="85"/>
      <c r="S334" s="85"/>
      <c r="T334" s="85"/>
      <c r="U334" s="85"/>
      <c r="V334" s="85"/>
      <c r="W334" s="85"/>
      <c r="X334" s="85"/>
      <c r="Y334" s="85"/>
      <c r="Z334" s="85"/>
      <c r="AA334" s="85"/>
    </row>
    <row r="335">
      <c r="A335" s="85"/>
      <c r="B335" s="85"/>
      <c r="C335" s="85"/>
      <c r="D335" s="85"/>
      <c r="E335" s="85"/>
      <c r="F335" s="85"/>
      <c r="G335" s="85"/>
      <c r="H335" s="85"/>
      <c r="I335" s="85"/>
      <c r="J335" s="85"/>
      <c r="K335" s="85"/>
      <c r="L335" s="85"/>
      <c r="M335" s="85"/>
      <c r="N335" s="85"/>
      <c r="O335" s="85"/>
      <c r="P335" s="85"/>
      <c r="Q335" s="85"/>
      <c r="R335" s="85"/>
      <c r="S335" s="85"/>
      <c r="T335" s="85"/>
      <c r="U335" s="85"/>
      <c r="V335" s="85"/>
      <c r="W335" s="85"/>
      <c r="X335" s="85"/>
      <c r="Y335" s="85"/>
      <c r="Z335" s="85"/>
      <c r="AA335" s="85"/>
    </row>
    <row r="336">
      <c r="A336" s="85"/>
      <c r="B336" s="85"/>
      <c r="C336" s="85"/>
      <c r="D336" s="85"/>
      <c r="E336" s="85"/>
      <c r="F336" s="85"/>
      <c r="G336" s="85"/>
      <c r="H336" s="85"/>
      <c r="I336" s="85"/>
      <c r="J336" s="85"/>
      <c r="K336" s="85"/>
      <c r="L336" s="85"/>
      <c r="M336" s="85"/>
      <c r="N336" s="85"/>
      <c r="O336" s="85"/>
      <c r="P336" s="85"/>
      <c r="Q336" s="85"/>
      <c r="R336" s="85"/>
      <c r="S336" s="85"/>
      <c r="T336" s="85"/>
      <c r="U336" s="85"/>
      <c r="V336" s="85"/>
      <c r="W336" s="85"/>
      <c r="X336" s="85"/>
      <c r="Y336" s="85"/>
      <c r="Z336" s="85"/>
      <c r="AA336" s="85"/>
    </row>
    <row r="337">
      <c r="A337" s="85"/>
      <c r="B337" s="85"/>
      <c r="C337" s="85"/>
      <c r="D337" s="85"/>
      <c r="E337" s="85"/>
      <c r="F337" s="85"/>
      <c r="G337" s="85"/>
      <c r="H337" s="85"/>
      <c r="I337" s="85"/>
      <c r="J337" s="85"/>
      <c r="K337" s="85"/>
      <c r="L337" s="85"/>
      <c r="M337" s="85"/>
      <c r="N337" s="85"/>
      <c r="O337" s="85"/>
      <c r="P337" s="85"/>
      <c r="Q337" s="85"/>
      <c r="R337" s="85"/>
      <c r="S337" s="85"/>
      <c r="T337" s="85"/>
      <c r="U337" s="85"/>
      <c r="V337" s="85"/>
      <c r="W337" s="85"/>
      <c r="X337" s="85"/>
      <c r="Y337" s="85"/>
      <c r="Z337" s="85"/>
      <c r="AA337" s="85"/>
    </row>
    <row r="338">
      <c r="A338" s="85"/>
      <c r="B338" s="85"/>
      <c r="C338" s="85"/>
      <c r="D338" s="85"/>
      <c r="E338" s="85"/>
      <c r="F338" s="85"/>
      <c r="G338" s="85"/>
      <c r="H338" s="85"/>
      <c r="I338" s="85"/>
      <c r="J338" s="85"/>
      <c r="K338" s="85"/>
      <c r="L338" s="85"/>
      <c r="M338" s="85"/>
      <c r="N338" s="85"/>
      <c r="O338" s="85"/>
      <c r="P338" s="85"/>
      <c r="Q338" s="85"/>
      <c r="R338" s="85"/>
      <c r="S338" s="85"/>
      <c r="T338" s="85"/>
      <c r="U338" s="85"/>
      <c r="V338" s="85"/>
      <c r="W338" s="85"/>
      <c r="X338" s="85"/>
      <c r="Y338" s="85"/>
      <c r="Z338" s="85"/>
      <c r="AA338" s="85"/>
    </row>
    <row r="339">
      <c r="A339" s="85"/>
      <c r="B339" s="85"/>
      <c r="C339" s="85"/>
      <c r="D339" s="85"/>
      <c r="E339" s="85"/>
      <c r="F339" s="85"/>
      <c r="G339" s="85"/>
      <c r="H339" s="85"/>
      <c r="I339" s="85"/>
      <c r="J339" s="85"/>
      <c r="K339" s="85"/>
      <c r="L339" s="85"/>
      <c r="M339" s="85"/>
      <c r="N339" s="85"/>
      <c r="O339" s="85"/>
      <c r="P339" s="85"/>
      <c r="Q339" s="85"/>
      <c r="R339" s="85"/>
      <c r="S339" s="85"/>
      <c r="T339" s="85"/>
      <c r="U339" s="85"/>
      <c r="V339" s="85"/>
      <c r="W339" s="85"/>
      <c r="X339" s="85"/>
      <c r="Y339" s="85"/>
      <c r="Z339" s="85"/>
      <c r="AA339" s="85"/>
    </row>
    <row r="340">
      <c r="A340" s="85"/>
      <c r="B340" s="85"/>
      <c r="C340" s="85"/>
      <c r="D340" s="85"/>
      <c r="E340" s="85"/>
      <c r="F340" s="85"/>
      <c r="G340" s="85"/>
      <c r="H340" s="85"/>
      <c r="I340" s="85"/>
      <c r="J340" s="85"/>
      <c r="K340" s="85"/>
      <c r="L340" s="85"/>
      <c r="M340" s="85"/>
      <c r="N340" s="85"/>
      <c r="O340" s="85"/>
      <c r="P340" s="85"/>
      <c r="Q340" s="85"/>
      <c r="R340" s="85"/>
      <c r="S340" s="85"/>
      <c r="T340" s="85"/>
      <c r="U340" s="85"/>
      <c r="V340" s="85"/>
      <c r="W340" s="85"/>
      <c r="X340" s="85"/>
      <c r="Y340" s="85"/>
      <c r="Z340" s="85"/>
      <c r="AA340" s="85"/>
    </row>
    <row r="341">
      <c r="A341" s="85"/>
      <c r="B341" s="85"/>
      <c r="C341" s="85"/>
      <c r="D341" s="85"/>
      <c r="E341" s="85"/>
      <c r="F341" s="85"/>
      <c r="G341" s="85"/>
      <c r="H341" s="85"/>
      <c r="I341" s="85"/>
      <c r="J341" s="85"/>
      <c r="K341" s="85"/>
      <c r="L341" s="85"/>
      <c r="M341" s="85"/>
      <c r="N341" s="85"/>
      <c r="O341" s="85"/>
      <c r="P341" s="85"/>
      <c r="Q341" s="85"/>
      <c r="R341" s="85"/>
      <c r="S341" s="85"/>
      <c r="T341" s="85"/>
      <c r="U341" s="85"/>
      <c r="V341" s="85"/>
      <c r="W341" s="85"/>
      <c r="X341" s="85"/>
      <c r="Y341" s="85"/>
      <c r="Z341" s="85"/>
      <c r="AA341" s="85"/>
    </row>
    <row r="342">
      <c r="A342" s="85"/>
      <c r="B342" s="85"/>
      <c r="C342" s="85"/>
      <c r="D342" s="85"/>
      <c r="E342" s="85"/>
      <c r="F342" s="85"/>
      <c r="G342" s="85"/>
      <c r="H342" s="85"/>
      <c r="I342" s="85"/>
      <c r="J342" s="85"/>
      <c r="K342" s="85"/>
      <c r="L342" s="85"/>
      <c r="M342" s="85"/>
      <c r="N342" s="85"/>
      <c r="O342" s="85"/>
      <c r="P342" s="85"/>
      <c r="Q342" s="85"/>
      <c r="R342" s="85"/>
      <c r="S342" s="85"/>
      <c r="T342" s="85"/>
      <c r="U342" s="85"/>
      <c r="V342" s="85"/>
      <c r="W342" s="85"/>
      <c r="X342" s="85"/>
      <c r="Y342" s="85"/>
      <c r="Z342" s="85"/>
      <c r="AA342" s="85"/>
    </row>
    <row r="343">
      <c r="A343" s="85"/>
      <c r="B343" s="85"/>
      <c r="C343" s="85"/>
      <c r="D343" s="85"/>
      <c r="E343" s="85"/>
      <c r="F343" s="85"/>
      <c r="G343" s="85"/>
      <c r="H343" s="85"/>
      <c r="I343" s="85"/>
      <c r="J343" s="85"/>
      <c r="K343" s="85"/>
      <c r="L343" s="85"/>
      <c r="M343" s="85"/>
      <c r="N343" s="85"/>
      <c r="O343" s="85"/>
      <c r="P343" s="85"/>
      <c r="Q343" s="85"/>
      <c r="R343" s="85"/>
      <c r="S343" s="85"/>
      <c r="T343" s="85"/>
      <c r="U343" s="85"/>
      <c r="V343" s="85"/>
      <c r="W343" s="85"/>
      <c r="X343" s="85"/>
      <c r="Y343" s="85"/>
      <c r="Z343" s="85"/>
      <c r="AA343" s="85"/>
    </row>
    <row r="344">
      <c r="A344" s="85"/>
      <c r="B344" s="85"/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85"/>
      <c r="Z344" s="85"/>
      <c r="AA344" s="85"/>
    </row>
    <row r="345">
      <c r="A345" s="85"/>
      <c r="B345" s="85"/>
      <c r="C345" s="85"/>
      <c r="D345" s="85"/>
      <c r="E345" s="85"/>
      <c r="F345" s="85"/>
      <c r="G345" s="85"/>
      <c r="H345" s="85"/>
      <c r="I345" s="85"/>
      <c r="J345" s="85"/>
      <c r="K345" s="85"/>
      <c r="L345" s="85"/>
      <c r="M345" s="85"/>
      <c r="N345" s="85"/>
      <c r="O345" s="85"/>
      <c r="P345" s="85"/>
      <c r="Q345" s="85"/>
      <c r="R345" s="85"/>
      <c r="S345" s="85"/>
      <c r="T345" s="85"/>
      <c r="U345" s="85"/>
      <c r="V345" s="85"/>
      <c r="W345" s="85"/>
      <c r="X345" s="85"/>
      <c r="Y345" s="85"/>
      <c r="Z345" s="85"/>
      <c r="AA345" s="85"/>
    </row>
    <row r="346">
      <c r="A346" s="85"/>
      <c r="B346" s="85"/>
      <c r="C346" s="85"/>
      <c r="D346" s="85"/>
      <c r="E346" s="85"/>
      <c r="F346" s="85"/>
      <c r="G346" s="85"/>
      <c r="H346" s="85"/>
      <c r="I346" s="85"/>
      <c r="J346" s="85"/>
      <c r="K346" s="85"/>
      <c r="L346" s="85"/>
      <c r="M346" s="85"/>
      <c r="N346" s="85"/>
      <c r="O346" s="85"/>
      <c r="P346" s="85"/>
      <c r="Q346" s="85"/>
      <c r="R346" s="85"/>
      <c r="S346" s="85"/>
      <c r="T346" s="85"/>
      <c r="U346" s="85"/>
      <c r="V346" s="85"/>
      <c r="W346" s="85"/>
      <c r="X346" s="85"/>
      <c r="Y346" s="85"/>
      <c r="Z346" s="85"/>
      <c r="AA346" s="85"/>
    </row>
    <row r="347">
      <c r="A347" s="85"/>
      <c r="B347" s="85"/>
      <c r="C347" s="85"/>
      <c r="D347" s="85"/>
      <c r="E347" s="85"/>
      <c r="F347" s="85"/>
      <c r="G347" s="85"/>
      <c r="H347" s="85"/>
      <c r="I347" s="85"/>
      <c r="J347" s="85"/>
      <c r="K347" s="85"/>
      <c r="L347" s="85"/>
      <c r="M347" s="85"/>
      <c r="N347" s="85"/>
      <c r="O347" s="85"/>
      <c r="P347" s="85"/>
      <c r="Q347" s="85"/>
      <c r="R347" s="85"/>
      <c r="S347" s="85"/>
      <c r="T347" s="85"/>
      <c r="U347" s="85"/>
      <c r="V347" s="85"/>
      <c r="W347" s="85"/>
      <c r="X347" s="85"/>
      <c r="Y347" s="85"/>
      <c r="Z347" s="85"/>
      <c r="AA347" s="85"/>
    </row>
    <row r="348">
      <c r="A348" s="85"/>
      <c r="B348" s="85"/>
      <c r="C348" s="85"/>
      <c r="D348" s="85"/>
      <c r="E348" s="85"/>
      <c r="F348" s="85"/>
      <c r="G348" s="85"/>
      <c r="H348" s="85"/>
      <c r="I348" s="85"/>
      <c r="J348" s="85"/>
      <c r="K348" s="85"/>
      <c r="L348" s="85"/>
      <c r="M348" s="85"/>
      <c r="N348" s="85"/>
      <c r="O348" s="85"/>
      <c r="P348" s="85"/>
      <c r="Q348" s="85"/>
      <c r="R348" s="85"/>
      <c r="S348" s="85"/>
      <c r="T348" s="85"/>
      <c r="U348" s="85"/>
      <c r="V348" s="85"/>
      <c r="W348" s="85"/>
      <c r="X348" s="85"/>
      <c r="Y348" s="85"/>
      <c r="Z348" s="85"/>
      <c r="AA348" s="85"/>
    </row>
    <row r="349">
      <c r="A349" s="85"/>
      <c r="B349" s="85"/>
      <c r="C349" s="85"/>
      <c r="D349" s="85"/>
      <c r="E349" s="85"/>
      <c r="F349" s="85"/>
      <c r="G349" s="85"/>
      <c r="H349" s="85"/>
      <c r="I349" s="85"/>
      <c r="J349" s="85"/>
      <c r="K349" s="85"/>
      <c r="L349" s="85"/>
      <c r="M349" s="85"/>
      <c r="N349" s="85"/>
      <c r="O349" s="85"/>
      <c r="P349" s="85"/>
      <c r="Q349" s="85"/>
      <c r="R349" s="85"/>
      <c r="S349" s="85"/>
      <c r="T349" s="85"/>
      <c r="U349" s="85"/>
      <c r="V349" s="85"/>
      <c r="W349" s="85"/>
      <c r="X349" s="85"/>
      <c r="Y349" s="85"/>
      <c r="Z349" s="85"/>
      <c r="AA349" s="85"/>
    </row>
    <row r="350">
      <c r="A350" s="85"/>
      <c r="B350" s="85"/>
      <c r="C350" s="85"/>
      <c r="D350" s="85"/>
      <c r="E350" s="85"/>
      <c r="F350" s="85"/>
      <c r="G350" s="85"/>
      <c r="H350" s="85"/>
      <c r="I350" s="85"/>
      <c r="J350" s="85"/>
      <c r="K350" s="85"/>
      <c r="L350" s="85"/>
      <c r="M350" s="85"/>
      <c r="N350" s="85"/>
      <c r="O350" s="85"/>
      <c r="P350" s="85"/>
      <c r="Q350" s="85"/>
      <c r="R350" s="85"/>
      <c r="S350" s="85"/>
      <c r="T350" s="85"/>
      <c r="U350" s="85"/>
      <c r="V350" s="85"/>
      <c r="W350" s="85"/>
      <c r="X350" s="85"/>
      <c r="Y350" s="85"/>
      <c r="Z350" s="85"/>
      <c r="AA350" s="85"/>
    </row>
    <row r="351">
      <c r="A351" s="85"/>
      <c r="B351" s="85"/>
      <c r="C351" s="85"/>
      <c r="D351" s="85"/>
      <c r="E351" s="85"/>
      <c r="F351" s="85"/>
      <c r="G351" s="85"/>
      <c r="H351" s="85"/>
      <c r="I351" s="85"/>
      <c r="J351" s="85"/>
      <c r="K351" s="85"/>
      <c r="L351" s="85"/>
      <c r="M351" s="85"/>
      <c r="N351" s="85"/>
      <c r="O351" s="85"/>
      <c r="P351" s="85"/>
      <c r="Q351" s="85"/>
      <c r="R351" s="85"/>
      <c r="S351" s="85"/>
      <c r="T351" s="85"/>
      <c r="U351" s="85"/>
      <c r="V351" s="85"/>
      <c r="W351" s="85"/>
      <c r="X351" s="85"/>
      <c r="Y351" s="85"/>
      <c r="Z351" s="85"/>
      <c r="AA351" s="85"/>
    </row>
    <row r="352">
      <c r="A352" s="85"/>
      <c r="B352" s="85"/>
      <c r="C352" s="85"/>
      <c r="D352" s="85"/>
      <c r="E352" s="85"/>
      <c r="F352" s="85"/>
      <c r="G352" s="85"/>
      <c r="H352" s="85"/>
      <c r="I352" s="85"/>
      <c r="J352" s="85"/>
      <c r="K352" s="85"/>
      <c r="L352" s="85"/>
      <c r="M352" s="85"/>
      <c r="N352" s="85"/>
      <c r="O352" s="85"/>
      <c r="P352" s="85"/>
      <c r="Q352" s="85"/>
      <c r="R352" s="85"/>
      <c r="S352" s="85"/>
      <c r="T352" s="85"/>
      <c r="U352" s="85"/>
      <c r="V352" s="85"/>
      <c r="W352" s="85"/>
      <c r="X352" s="85"/>
      <c r="Y352" s="85"/>
      <c r="Z352" s="85"/>
      <c r="AA352" s="85"/>
    </row>
    <row r="353">
      <c r="A353" s="85"/>
      <c r="B353" s="85"/>
      <c r="C353" s="85"/>
      <c r="D353" s="85"/>
      <c r="E353" s="85"/>
      <c r="F353" s="85"/>
      <c r="G353" s="85"/>
      <c r="H353" s="85"/>
      <c r="I353" s="85"/>
      <c r="J353" s="85"/>
      <c r="K353" s="85"/>
      <c r="L353" s="85"/>
      <c r="M353" s="85"/>
      <c r="N353" s="85"/>
      <c r="O353" s="85"/>
      <c r="P353" s="85"/>
      <c r="Q353" s="85"/>
      <c r="R353" s="85"/>
      <c r="S353" s="85"/>
      <c r="T353" s="85"/>
      <c r="U353" s="85"/>
      <c r="V353" s="85"/>
      <c r="W353" s="85"/>
      <c r="X353" s="85"/>
      <c r="Y353" s="85"/>
      <c r="Z353" s="85"/>
      <c r="AA353" s="85"/>
    </row>
    <row r="354">
      <c r="A354" s="85"/>
      <c r="B354" s="85"/>
      <c r="C354" s="85"/>
      <c r="D354" s="85"/>
      <c r="E354" s="85"/>
      <c r="F354" s="85"/>
      <c r="G354" s="85"/>
      <c r="H354" s="85"/>
      <c r="I354" s="85"/>
      <c r="J354" s="85"/>
      <c r="K354" s="85"/>
      <c r="L354" s="85"/>
      <c r="M354" s="85"/>
      <c r="N354" s="85"/>
      <c r="O354" s="85"/>
      <c r="P354" s="85"/>
      <c r="Q354" s="85"/>
      <c r="R354" s="85"/>
      <c r="S354" s="85"/>
      <c r="T354" s="85"/>
      <c r="U354" s="85"/>
      <c r="V354" s="85"/>
      <c r="W354" s="85"/>
      <c r="X354" s="85"/>
      <c r="Y354" s="85"/>
      <c r="Z354" s="85"/>
      <c r="AA354" s="85"/>
    </row>
    <row r="355">
      <c r="A355" s="85"/>
      <c r="B355" s="85"/>
      <c r="C355" s="85"/>
      <c r="D355" s="85"/>
      <c r="E355" s="85"/>
      <c r="F355" s="85"/>
      <c r="G355" s="85"/>
      <c r="H355" s="85"/>
      <c r="I355" s="85"/>
      <c r="J355" s="85"/>
      <c r="K355" s="85"/>
      <c r="L355" s="85"/>
      <c r="M355" s="85"/>
      <c r="N355" s="85"/>
      <c r="O355" s="85"/>
      <c r="P355" s="85"/>
      <c r="Q355" s="85"/>
      <c r="R355" s="85"/>
      <c r="S355" s="85"/>
      <c r="T355" s="85"/>
      <c r="U355" s="85"/>
      <c r="V355" s="85"/>
      <c r="W355" s="85"/>
      <c r="X355" s="85"/>
      <c r="Y355" s="85"/>
      <c r="Z355" s="85"/>
      <c r="AA355" s="85"/>
    </row>
    <row r="356">
      <c r="A356" s="85"/>
      <c r="B356" s="85"/>
      <c r="C356" s="85"/>
      <c r="D356" s="85"/>
      <c r="E356" s="85"/>
      <c r="F356" s="85"/>
      <c r="G356" s="85"/>
      <c r="H356" s="85"/>
      <c r="I356" s="85"/>
      <c r="J356" s="85"/>
      <c r="K356" s="85"/>
      <c r="L356" s="85"/>
      <c r="M356" s="85"/>
      <c r="N356" s="85"/>
      <c r="O356" s="85"/>
      <c r="P356" s="85"/>
      <c r="Q356" s="85"/>
      <c r="R356" s="85"/>
      <c r="S356" s="85"/>
      <c r="T356" s="85"/>
      <c r="U356" s="85"/>
      <c r="V356" s="85"/>
      <c r="W356" s="85"/>
      <c r="X356" s="85"/>
      <c r="Y356" s="85"/>
      <c r="Z356" s="85"/>
      <c r="AA356" s="85"/>
    </row>
    <row r="357">
      <c r="A357" s="85"/>
      <c r="B357" s="85"/>
      <c r="C357" s="85"/>
      <c r="D357" s="85"/>
      <c r="E357" s="85"/>
      <c r="F357" s="85"/>
      <c r="G357" s="85"/>
      <c r="H357" s="85"/>
      <c r="I357" s="85"/>
      <c r="J357" s="85"/>
      <c r="K357" s="85"/>
      <c r="L357" s="85"/>
      <c r="M357" s="85"/>
      <c r="N357" s="85"/>
      <c r="O357" s="85"/>
      <c r="P357" s="85"/>
      <c r="Q357" s="85"/>
      <c r="R357" s="85"/>
      <c r="S357" s="85"/>
      <c r="T357" s="85"/>
      <c r="U357" s="85"/>
      <c r="V357" s="85"/>
      <c r="W357" s="85"/>
      <c r="X357" s="85"/>
      <c r="Y357" s="85"/>
      <c r="Z357" s="85"/>
      <c r="AA357" s="85"/>
    </row>
    <row r="358">
      <c r="A358" s="85"/>
      <c r="B358" s="85"/>
      <c r="C358" s="85"/>
      <c r="D358" s="85"/>
      <c r="E358" s="85"/>
      <c r="F358" s="85"/>
      <c r="G358" s="85"/>
      <c r="H358" s="85"/>
      <c r="I358" s="85"/>
      <c r="J358" s="85"/>
      <c r="K358" s="85"/>
      <c r="L358" s="85"/>
      <c r="M358" s="85"/>
      <c r="N358" s="85"/>
      <c r="O358" s="85"/>
      <c r="P358" s="85"/>
      <c r="Q358" s="85"/>
      <c r="R358" s="85"/>
      <c r="S358" s="85"/>
      <c r="T358" s="85"/>
      <c r="U358" s="85"/>
      <c r="V358" s="85"/>
      <c r="W358" s="85"/>
      <c r="X358" s="85"/>
      <c r="Y358" s="85"/>
      <c r="Z358" s="85"/>
      <c r="AA358" s="85"/>
    </row>
    <row r="359">
      <c r="A359" s="85"/>
      <c r="B359" s="85"/>
      <c r="C359" s="85"/>
      <c r="D359" s="85"/>
      <c r="E359" s="85"/>
      <c r="F359" s="85"/>
      <c r="G359" s="85"/>
      <c r="H359" s="85"/>
      <c r="I359" s="85"/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  <c r="Z359" s="85"/>
      <c r="AA359" s="85"/>
    </row>
    <row r="360">
      <c r="A360" s="85"/>
      <c r="B360" s="85"/>
      <c r="C360" s="85"/>
      <c r="D360" s="85"/>
      <c r="E360" s="85"/>
      <c r="F360" s="85"/>
      <c r="G360" s="85"/>
      <c r="H360" s="85"/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  <c r="Z360" s="85"/>
      <c r="AA360" s="85"/>
    </row>
    <row r="361">
      <c r="A361" s="85"/>
      <c r="B361" s="85"/>
      <c r="C361" s="85"/>
      <c r="D361" s="85"/>
      <c r="E361" s="85"/>
      <c r="F361" s="85"/>
      <c r="G361" s="85"/>
      <c r="H361" s="85"/>
      <c r="I361" s="85"/>
      <c r="J361" s="85"/>
      <c r="K361" s="85"/>
      <c r="L361" s="85"/>
      <c r="M361" s="85"/>
      <c r="N361" s="85"/>
      <c r="O361" s="85"/>
      <c r="P361" s="85"/>
      <c r="Q361" s="85"/>
      <c r="R361" s="85"/>
      <c r="S361" s="85"/>
      <c r="T361" s="85"/>
      <c r="U361" s="85"/>
      <c r="V361" s="85"/>
      <c r="W361" s="85"/>
      <c r="X361" s="85"/>
      <c r="Y361" s="85"/>
      <c r="Z361" s="85"/>
      <c r="AA361" s="85"/>
    </row>
    <row r="362">
      <c r="A362" s="85"/>
      <c r="B362" s="85"/>
      <c r="C362" s="85"/>
      <c r="D362" s="85"/>
      <c r="E362" s="85"/>
      <c r="F362" s="85"/>
      <c r="G362" s="85"/>
      <c r="H362" s="85"/>
      <c r="I362" s="85"/>
      <c r="J362" s="85"/>
      <c r="K362" s="85"/>
      <c r="L362" s="85"/>
      <c r="M362" s="85"/>
      <c r="N362" s="85"/>
      <c r="O362" s="85"/>
      <c r="P362" s="85"/>
      <c r="Q362" s="85"/>
      <c r="R362" s="85"/>
      <c r="S362" s="85"/>
      <c r="T362" s="85"/>
      <c r="U362" s="85"/>
      <c r="V362" s="85"/>
      <c r="W362" s="85"/>
      <c r="X362" s="85"/>
      <c r="Y362" s="85"/>
      <c r="Z362" s="85"/>
      <c r="AA362" s="85"/>
    </row>
    <row r="363">
      <c r="A363" s="85"/>
      <c r="B363" s="85"/>
      <c r="C363" s="85"/>
      <c r="D363" s="85"/>
      <c r="E363" s="85"/>
      <c r="F363" s="85"/>
      <c r="G363" s="85"/>
      <c r="H363" s="85"/>
      <c r="I363" s="85"/>
      <c r="J363" s="85"/>
      <c r="K363" s="85"/>
      <c r="L363" s="85"/>
      <c r="M363" s="85"/>
      <c r="N363" s="85"/>
      <c r="O363" s="85"/>
      <c r="P363" s="85"/>
      <c r="Q363" s="85"/>
      <c r="R363" s="85"/>
      <c r="S363" s="85"/>
      <c r="T363" s="85"/>
      <c r="U363" s="85"/>
      <c r="V363" s="85"/>
      <c r="W363" s="85"/>
      <c r="X363" s="85"/>
      <c r="Y363" s="85"/>
      <c r="Z363" s="85"/>
      <c r="AA363" s="85"/>
    </row>
    <row r="364">
      <c r="A364" s="85"/>
      <c r="B364" s="85"/>
      <c r="C364" s="85"/>
      <c r="D364" s="85"/>
      <c r="E364" s="85"/>
      <c r="F364" s="85"/>
      <c r="G364" s="85"/>
      <c r="H364" s="85"/>
      <c r="I364" s="85"/>
      <c r="J364" s="85"/>
      <c r="K364" s="85"/>
      <c r="L364" s="85"/>
      <c r="M364" s="85"/>
      <c r="N364" s="85"/>
      <c r="O364" s="85"/>
      <c r="P364" s="85"/>
      <c r="Q364" s="85"/>
      <c r="R364" s="85"/>
      <c r="S364" s="85"/>
      <c r="T364" s="85"/>
      <c r="U364" s="85"/>
      <c r="V364" s="85"/>
      <c r="W364" s="85"/>
      <c r="X364" s="85"/>
      <c r="Y364" s="85"/>
      <c r="Z364" s="85"/>
      <c r="AA364" s="85"/>
    </row>
    <row r="365">
      <c r="A365" s="85"/>
      <c r="B365" s="85"/>
      <c r="C365" s="85"/>
      <c r="D365" s="85"/>
      <c r="E365" s="85"/>
      <c r="F365" s="85"/>
      <c r="G365" s="85"/>
      <c r="H365" s="85"/>
      <c r="I365" s="85"/>
      <c r="J365" s="85"/>
      <c r="K365" s="85"/>
      <c r="L365" s="85"/>
      <c r="M365" s="85"/>
      <c r="N365" s="85"/>
      <c r="O365" s="85"/>
      <c r="P365" s="85"/>
      <c r="Q365" s="85"/>
      <c r="R365" s="85"/>
      <c r="S365" s="85"/>
      <c r="T365" s="85"/>
      <c r="U365" s="85"/>
      <c r="V365" s="85"/>
      <c r="W365" s="85"/>
      <c r="X365" s="85"/>
      <c r="Y365" s="85"/>
      <c r="Z365" s="85"/>
      <c r="AA365" s="85"/>
    </row>
    <row r="366">
      <c r="A366" s="85"/>
      <c r="B366" s="85"/>
      <c r="C366" s="85"/>
      <c r="D366" s="85"/>
      <c r="E366" s="85"/>
      <c r="F366" s="85"/>
      <c r="G366" s="85"/>
      <c r="H366" s="85"/>
      <c r="I366" s="85"/>
      <c r="J366" s="85"/>
      <c r="K366" s="85"/>
      <c r="L366" s="85"/>
      <c r="M366" s="85"/>
      <c r="N366" s="85"/>
      <c r="O366" s="85"/>
      <c r="P366" s="85"/>
      <c r="Q366" s="85"/>
      <c r="R366" s="85"/>
      <c r="S366" s="85"/>
      <c r="T366" s="85"/>
      <c r="U366" s="85"/>
      <c r="V366" s="85"/>
      <c r="W366" s="85"/>
      <c r="X366" s="85"/>
      <c r="Y366" s="85"/>
      <c r="Z366" s="85"/>
      <c r="AA366" s="85"/>
    </row>
    <row r="367">
      <c r="A367" s="85"/>
      <c r="B367" s="85"/>
      <c r="C367" s="85"/>
      <c r="D367" s="85"/>
      <c r="E367" s="85"/>
      <c r="F367" s="85"/>
      <c r="G367" s="85"/>
      <c r="H367" s="85"/>
      <c r="I367" s="85"/>
      <c r="J367" s="85"/>
      <c r="K367" s="85"/>
      <c r="L367" s="85"/>
      <c r="M367" s="85"/>
      <c r="N367" s="85"/>
      <c r="O367" s="85"/>
      <c r="P367" s="85"/>
      <c r="Q367" s="85"/>
      <c r="R367" s="85"/>
      <c r="S367" s="85"/>
      <c r="T367" s="85"/>
      <c r="U367" s="85"/>
      <c r="V367" s="85"/>
      <c r="W367" s="85"/>
      <c r="X367" s="85"/>
      <c r="Y367" s="85"/>
      <c r="Z367" s="85"/>
      <c r="AA367" s="85"/>
    </row>
    <row r="368">
      <c r="A368" s="85"/>
      <c r="B368" s="85"/>
      <c r="C368" s="85"/>
      <c r="D368" s="85"/>
      <c r="E368" s="85"/>
      <c r="F368" s="85"/>
      <c r="G368" s="85"/>
      <c r="H368" s="85"/>
      <c r="I368" s="85"/>
      <c r="J368" s="85"/>
      <c r="K368" s="85"/>
      <c r="L368" s="85"/>
      <c r="M368" s="85"/>
      <c r="N368" s="85"/>
      <c r="O368" s="85"/>
      <c r="P368" s="85"/>
      <c r="Q368" s="85"/>
      <c r="R368" s="85"/>
      <c r="S368" s="85"/>
      <c r="T368" s="85"/>
      <c r="U368" s="85"/>
      <c r="V368" s="85"/>
      <c r="W368" s="85"/>
      <c r="X368" s="85"/>
      <c r="Y368" s="85"/>
      <c r="Z368" s="85"/>
      <c r="AA368" s="85"/>
    </row>
    <row r="369">
      <c r="A369" s="85"/>
      <c r="B369" s="85"/>
      <c r="C369" s="85"/>
      <c r="D369" s="85"/>
      <c r="E369" s="85"/>
      <c r="F369" s="85"/>
      <c r="G369" s="85"/>
      <c r="H369" s="85"/>
      <c r="I369" s="85"/>
      <c r="J369" s="85"/>
      <c r="K369" s="85"/>
      <c r="L369" s="85"/>
      <c r="M369" s="85"/>
      <c r="N369" s="85"/>
      <c r="O369" s="85"/>
      <c r="P369" s="85"/>
      <c r="Q369" s="85"/>
      <c r="R369" s="85"/>
      <c r="S369" s="85"/>
      <c r="T369" s="85"/>
      <c r="U369" s="85"/>
      <c r="V369" s="85"/>
      <c r="W369" s="85"/>
      <c r="X369" s="85"/>
      <c r="Y369" s="85"/>
      <c r="Z369" s="85"/>
      <c r="AA369" s="85"/>
    </row>
    <row r="370">
      <c r="A370" s="85"/>
      <c r="B370" s="85"/>
      <c r="C370" s="85"/>
      <c r="D370" s="85"/>
      <c r="E370" s="85"/>
      <c r="F370" s="85"/>
      <c r="G370" s="85"/>
      <c r="H370" s="85"/>
      <c r="I370" s="85"/>
      <c r="J370" s="85"/>
      <c r="K370" s="85"/>
      <c r="L370" s="85"/>
      <c r="M370" s="85"/>
      <c r="N370" s="85"/>
      <c r="O370" s="85"/>
      <c r="P370" s="85"/>
      <c r="Q370" s="85"/>
      <c r="R370" s="85"/>
      <c r="S370" s="85"/>
      <c r="T370" s="85"/>
      <c r="U370" s="85"/>
      <c r="V370" s="85"/>
      <c r="W370" s="85"/>
      <c r="X370" s="85"/>
      <c r="Y370" s="85"/>
      <c r="Z370" s="85"/>
      <c r="AA370" s="85"/>
    </row>
    <row r="371">
      <c r="A371" s="85"/>
      <c r="B371" s="85"/>
      <c r="C371" s="85"/>
      <c r="D371" s="85"/>
      <c r="E371" s="85"/>
      <c r="F371" s="85"/>
      <c r="G371" s="85"/>
      <c r="H371" s="85"/>
      <c r="I371" s="85"/>
      <c r="J371" s="85"/>
      <c r="K371" s="85"/>
      <c r="L371" s="85"/>
      <c r="M371" s="85"/>
      <c r="N371" s="85"/>
      <c r="O371" s="85"/>
      <c r="P371" s="85"/>
      <c r="Q371" s="85"/>
      <c r="R371" s="85"/>
      <c r="S371" s="85"/>
      <c r="T371" s="85"/>
      <c r="U371" s="85"/>
      <c r="V371" s="85"/>
      <c r="W371" s="85"/>
      <c r="X371" s="85"/>
      <c r="Y371" s="85"/>
      <c r="Z371" s="85"/>
      <c r="AA371" s="85"/>
    </row>
    <row r="372">
      <c r="A372" s="85"/>
      <c r="B372" s="85"/>
      <c r="C372" s="85"/>
      <c r="D372" s="85"/>
      <c r="E372" s="85"/>
      <c r="F372" s="85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85"/>
      <c r="X372" s="85"/>
      <c r="Y372" s="85"/>
      <c r="Z372" s="85"/>
      <c r="AA372" s="85"/>
    </row>
    <row r="373">
      <c r="A373" s="85"/>
      <c r="B373" s="85"/>
      <c r="C373" s="85"/>
      <c r="D373" s="85"/>
      <c r="E373" s="85"/>
      <c r="F373" s="85"/>
      <c r="G373" s="85"/>
      <c r="H373" s="85"/>
      <c r="I373" s="85"/>
      <c r="J373" s="85"/>
      <c r="K373" s="85"/>
      <c r="L373" s="85"/>
      <c r="M373" s="85"/>
      <c r="N373" s="85"/>
      <c r="O373" s="85"/>
      <c r="P373" s="85"/>
      <c r="Q373" s="85"/>
      <c r="R373" s="85"/>
      <c r="S373" s="85"/>
      <c r="T373" s="85"/>
      <c r="U373" s="85"/>
      <c r="V373" s="85"/>
      <c r="W373" s="85"/>
      <c r="X373" s="85"/>
      <c r="Y373" s="85"/>
      <c r="Z373" s="85"/>
      <c r="AA373" s="85"/>
    </row>
    <row r="374">
      <c r="A374" s="85"/>
      <c r="B374" s="85"/>
      <c r="C374" s="85"/>
      <c r="D374" s="85"/>
      <c r="E374" s="85"/>
      <c r="F374" s="85"/>
      <c r="G374" s="85"/>
      <c r="H374" s="85"/>
      <c r="I374" s="85"/>
      <c r="J374" s="85"/>
      <c r="K374" s="85"/>
      <c r="L374" s="85"/>
      <c r="M374" s="85"/>
      <c r="N374" s="85"/>
      <c r="O374" s="85"/>
      <c r="P374" s="85"/>
      <c r="Q374" s="85"/>
      <c r="R374" s="85"/>
      <c r="S374" s="85"/>
      <c r="T374" s="85"/>
      <c r="U374" s="85"/>
      <c r="V374" s="85"/>
      <c r="W374" s="85"/>
      <c r="X374" s="85"/>
      <c r="Y374" s="85"/>
      <c r="Z374" s="85"/>
      <c r="AA374" s="85"/>
    </row>
    <row r="375">
      <c r="A375" s="85"/>
      <c r="B375" s="85"/>
      <c r="C375" s="85"/>
      <c r="D375" s="85"/>
      <c r="E375" s="85"/>
      <c r="F375" s="85"/>
      <c r="G375" s="85"/>
      <c r="H375" s="85"/>
      <c r="I375" s="85"/>
      <c r="J375" s="85"/>
      <c r="K375" s="85"/>
      <c r="L375" s="85"/>
      <c r="M375" s="85"/>
      <c r="N375" s="85"/>
      <c r="O375" s="85"/>
      <c r="P375" s="85"/>
      <c r="Q375" s="85"/>
      <c r="R375" s="85"/>
      <c r="S375" s="85"/>
      <c r="T375" s="85"/>
      <c r="U375" s="85"/>
      <c r="V375" s="85"/>
      <c r="W375" s="85"/>
      <c r="X375" s="85"/>
      <c r="Y375" s="85"/>
      <c r="Z375" s="85"/>
      <c r="AA375" s="85"/>
    </row>
    <row r="376">
      <c r="A376" s="85"/>
      <c r="B376" s="85"/>
      <c r="C376" s="85"/>
      <c r="D376" s="85"/>
      <c r="E376" s="85"/>
      <c r="F376" s="85"/>
      <c r="G376" s="85"/>
      <c r="H376" s="85"/>
      <c r="I376" s="85"/>
      <c r="J376" s="85"/>
      <c r="K376" s="85"/>
      <c r="L376" s="85"/>
      <c r="M376" s="85"/>
      <c r="N376" s="85"/>
      <c r="O376" s="85"/>
      <c r="P376" s="85"/>
      <c r="Q376" s="85"/>
      <c r="R376" s="85"/>
      <c r="S376" s="85"/>
      <c r="T376" s="85"/>
      <c r="U376" s="85"/>
      <c r="V376" s="85"/>
      <c r="W376" s="85"/>
      <c r="X376" s="85"/>
      <c r="Y376" s="85"/>
      <c r="Z376" s="85"/>
      <c r="AA376" s="85"/>
    </row>
    <row r="377">
      <c r="A377" s="85"/>
      <c r="B377" s="85"/>
      <c r="C377" s="85"/>
      <c r="D377" s="85"/>
      <c r="E377" s="85"/>
      <c r="F377" s="85"/>
      <c r="G377" s="85"/>
      <c r="H377" s="85"/>
      <c r="I377" s="85"/>
      <c r="J377" s="85"/>
      <c r="K377" s="85"/>
      <c r="L377" s="85"/>
      <c r="M377" s="85"/>
      <c r="N377" s="85"/>
      <c r="O377" s="85"/>
      <c r="P377" s="85"/>
      <c r="Q377" s="85"/>
      <c r="R377" s="85"/>
      <c r="S377" s="85"/>
      <c r="T377" s="85"/>
      <c r="U377" s="85"/>
      <c r="V377" s="85"/>
      <c r="W377" s="85"/>
      <c r="X377" s="85"/>
      <c r="Y377" s="85"/>
      <c r="Z377" s="85"/>
      <c r="AA377" s="85"/>
    </row>
    <row r="378">
      <c r="A378" s="85"/>
      <c r="B378" s="85"/>
      <c r="C378" s="85"/>
      <c r="D378" s="85"/>
      <c r="E378" s="85"/>
      <c r="F378" s="85"/>
      <c r="G378" s="85"/>
      <c r="H378" s="85"/>
      <c r="I378" s="85"/>
      <c r="J378" s="85"/>
      <c r="K378" s="85"/>
      <c r="L378" s="85"/>
      <c r="M378" s="85"/>
      <c r="N378" s="85"/>
      <c r="O378" s="85"/>
      <c r="P378" s="85"/>
      <c r="Q378" s="85"/>
      <c r="R378" s="85"/>
      <c r="S378" s="85"/>
      <c r="T378" s="85"/>
      <c r="U378" s="85"/>
      <c r="V378" s="85"/>
      <c r="W378" s="85"/>
      <c r="X378" s="85"/>
      <c r="Y378" s="85"/>
      <c r="Z378" s="85"/>
      <c r="AA378" s="85"/>
    </row>
    <row r="379">
      <c r="A379" s="85"/>
      <c r="B379" s="85"/>
      <c r="C379" s="85"/>
      <c r="D379" s="85"/>
      <c r="E379" s="85"/>
      <c r="F379" s="85"/>
      <c r="G379" s="85"/>
      <c r="H379" s="85"/>
      <c r="I379" s="85"/>
      <c r="J379" s="85"/>
      <c r="K379" s="85"/>
      <c r="L379" s="85"/>
      <c r="M379" s="85"/>
      <c r="N379" s="85"/>
      <c r="O379" s="85"/>
      <c r="P379" s="85"/>
      <c r="Q379" s="85"/>
      <c r="R379" s="85"/>
      <c r="S379" s="85"/>
      <c r="T379" s="85"/>
      <c r="U379" s="85"/>
      <c r="V379" s="85"/>
      <c r="W379" s="85"/>
      <c r="X379" s="85"/>
      <c r="Y379" s="85"/>
      <c r="Z379" s="85"/>
      <c r="AA379" s="85"/>
    </row>
    <row r="380">
      <c r="A380" s="85"/>
      <c r="B380" s="85"/>
      <c r="C380" s="85"/>
      <c r="D380" s="85"/>
      <c r="E380" s="85"/>
      <c r="F380" s="85"/>
      <c r="G380" s="85"/>
      <c r="H380" s="85"/>
      <c r="I380" s="85"/>
      <c r="J380" s="85"/>
      <c r="K380" s="85"/>
      <c r="L380" s="85"/>
      <c r="M380" s="85"/>
      <c r="N380" s="85"/>
      <c r="O380" s="85"/>
      <c r="P380" s="85"/>
      <c r="Q380" s="85"/>
      <c r="R380" s="85"/>
      <c r="S380" s="85"/>
      <c r="T380" s="85"/>
      <c r="U380" s="85"/>
      <c r="V380" s="85"/>
      <c r="W380" s="85"/>
      <c r="X380" s="85"/>
      <c r="Y380" s="85"/>
      <c r="Z380" s="85"/>
      <c r="AA380" s="85"/>
    </row>
    <row r="381">
      <c r="A381" s="85"/>
      <c r="B381" s="85"/>
      <c r="C381" s="85"/>
      <c r="D381" s="85"/>
      <c r="E381" s="85"/>
      <c r="F381" s="85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  <c r="Z381" s="85"/>
      <c r="AA381" s="85"/>
    </row>
    <row r="382">
      <c r="A382" s="85"/>
      <c r="B382" s="85"/>
      <c r="C382" s="85"/>
      <c r="D382" s="85"/>
      <c r="E382" s="85"/>
      <c r="F382" s="85"/>
      <c r="G382" s="85"/>
      <c r="H382" s="85"/>
      <c r="I382" s="85"/>
      <c r="J382" s="85"/>
      <c r="K382" s="85"/>
      <c r="L382" s="85"/>
      <c r="M382" s="85"/>
      <c r="N382" s="85"/>
      <c r="O382" s="85"/>
      <c r="P382" s="85"/>
      <c r="Q382" s="85"/>
      <c r="R382" s="85"/>
      <c r="S382" s="85"/>
      <c r="T382" s="85"/>
      <c r="U382" s="85"/>
      <c r="V382" s="85"/>
      <c r="W382" s="85"/>
      <c r="X382" s="85"/>
      <c r="Y382" s="85"/>
      <c r="Z382" s="85"/>
      <c r="AA382" s="85"/>
    </row>
    <row r="383">
      <c r="A383" s="85"/>
      <c r="B383" s="85"/>
      <c r="C383" s="85"/>
      <c r="D383" s="85"/>
      <c r="E383" s="85"/>
      <c r="F383" s="85"/>
      <c r="G383" s="85"/>
      <c r="H383" s="85"/>
      <c r="I383" s="85"/>
      <c r="J383" s="85"/>
      <c r="K383" s="85"/>
      <c r="L383" s="85"/>
      <c r="M383" s="85"/>
      <c r="N383" s="85"/>
      <c r="O383" s="85"/>
      <c r="P383" s="85"/>
      <c r="Q383" s="85"/>
      <c r="R383" s="85"/>
      <c r="S383" s="85"/>
      <c r="T383" s="85"/>
      <c r="U383" s="85"/>
      <c r="V383" s="85"/>
      <c r="W383" s="85"/>
      <c r="X383" s="85"/>
      <c r="Y383" s="85"/>
      <c r="Z383" s="85"/>
      <c r="AA383" s="85"/>
    </row>
    <row r="384">
      <c r="A384" s="85"/>
      <c r="B384" s="85"/>
      <c r="C384" s="85"/>
      <c r="D384" s="85"/>
      <c r="E384" s="85"/>
      <c r="F384" s="85"/>
      <c r="G384" s="85"/>
      <c r="H384" s="85"/>
      <c r="I384" s="85"/>
      <c r="J384" s="85"/>
      <c r="K384" s="85"/>
      <c r="L384" s="85"/>
      <c r="M384" s="85"/>
      <c r="N384" s="85"/>
      <c r="O384" s="85"/>
      <c r="P384" s="85"/>
      <c r="Q384" s="85"/>
      <c r="R384" s="85"/>
      <c r="S384" s="85"/>
      <c r="T384" s="85"/>
      <c r="U384" s="85"/>
      <c r="V384" s="85"/>
      <c r="W384" s="85"/>
      <c r="X384" s="85"/>
      <c r="Y384" s="85"/>
      <c r="Z384" s="85"/>
      <c r="AA384" s="85"/>
    </row>
    <row r="385">
      <c r="A385" s="85"/>
      <c r="B385" s="85"/>
      <c r="C385" s="85"/>
      <c r="D385" s="85"/>
      <c r="E385" s="85"/>
      <c r="F385" s="85"/>
      <c r="G385" s="85"/>
      <c r="H385" s="85"/>
      <c r="I385" s="85"/>
      <c r="J385" s="85"/>
      <c r="K385" s="85"/>
      <c r="L385" s="85"/>
      <c r="M385" s="85"/>
      <c r="N385" s="85"/>
      <c r="O385" s="85"/>
      <c r="P385" s="85"/>
      <c r="Q385" s="85"/>
      <c r="R385" s="85"/>
      <c r="S385" s="85"/>
      <c r="T385" s="85"/>
      <c r="U385" s="85"/>
      <c r="V385" s="85"/>
      <c r="W385" s="85"/>
      <c r="X385" s="85"/>
      <c r="Y385" s="85"/>
      <c r="Z385" s="85"/>
      <c r="AA385" s="85"/>
    </row>
    <row r="386">
      <c r="A386" s="85"/>
      <c r="B386" s="85"/>
      <c r="C386" s="85"/>
      <c r="D386" s="85"/>
      <c r="E386" s="85"/>
      <c r="F386" s="85"/>
      <c r="G386" s="85"/>
      <c r="H386" s="85"/>
      <c r="I386" s="85"/>
      <c r="J386" s="85"/>
      <c r="K386" s="85"/>
      <c r="L386" s="85"/>
      <c r="M386" s="85"/>
      <c r="N386" s="85"/>
      <c r="O386" s="85"/>
      <c r="P386" s="85"/>
      <c r="Q386" s="85"/>
      <c r="R386" s="85"/>
      <c r="S386" s="85"/>
      <c r="T386" s="85"/>
      <c r="U386" s="85"/>
      <c r="V386" s="85"/>
      <c r="W386" s="85"/>
      <c r="X386" s="85"/>
      <c r="Y386" s="85"/>
      <c r="Z386" s="85"/>
      <c r="AA386" s="85"/>
    </row>
    <row r="387">
      <c r="A387" s="85"/>
      <c r="B387" s="85"/>
      <c r="C387" s="85"/>
      <c r="D387" s="85"/>
      <c r="E387" s="85"/>
      <c r="F387" s="85"/>
      <c r="G387" s="85"/>
      <c r="H387" s="85"/>
      <c r="I387" s="85"/>
      <c r="J387" s="85"/>
      <c r="K387" s="85"/>
      <c r="L387" s="85"/>
      <c r="M387" s="85"/>
      <c r="N387" s="85"/>
      <c r="O387" s="85"/>
      <c r="P387" s="85"/>
      <c r="Q387" s="85"/>
      <c r="R387" s="85"/>
      <c r="S387" s="85"/>
      <c r="T387" s="85"/>
      <c r="U387" s="85"/>
      <c r="V387" s="85"/>
      <c r="W387" s="85"/>
      <c r="X387" s="85"/>
      <c r="Y387" s="85"/>
      <c r="Z387" s="85"/>
      <c r="AA387" s="85"/>
    </row>
    <row r="388">
      <c r="A388" s="85"/>
      <c r="B388" s="85"/>
      <c r="C388" s="85"/>
      <c r="D388" s="85"/>
      <c r="E388" s="85"/>
      <c r="F388" s="85"/>
      <c r="G388" s="85"/>
      <c r="H388" s="85"/>
      <c r="I388" s="85"/>
      <c r="J388" s="85"/>
      <c r="K388" s="85"/>
      <c r="L388" s="85"/>
      <c r="M388" s="85"/>
      <c r="N388" s="85"/>
      <c r="O388" s="85"/>
      <c r="P388" s="85"/>
      <c r="Q388" s="85"/>
      <c r="R388" s="85"/>
      <c r="S388" s="85"/>
      <c r="T388" s="85"/>
      <c r="U388" s="85"/>
      <c r="V388" s="85"/>
      <c r="W388" s="85"/>
      <c r="X388" s="85"/>
      <c r="Y388" s="85"/>
      <c r="Z388" s="85"/>
      <c r="AA388" s="85"/>
    </row>
    <row r="389">
      <c r="A389" s="85"/>
      <c r="B389" s="85"/>
      <c r="C389" s="85"/>
      <c r="D389" s="85"/>
      <c r="E389" s="85"/>
      <c r="F389" s="85"/>
      <c r="G389" s="85"/>
      <c r="H389" s="85"/>
      <c r="I389" s="85"/>
      <c r="J389" s="85"/>
      <c r="K389" s="85"/>
      <c r="L389" s="85"/>
      <c r="M389" s="85"/>
      <c r="N389" s="85"/>
      <c r="O389" s="85"/>
      <c r="P389" s="85"/>
      <c r="Q389" s="85"/>
      <c r="R389" s="85"/>
      <c r="S389" s="85"/>
      <c r="T389" s="85"/>
      <c r="U389" s="85"/>
      <c r="V389" s="85"/>
      <c r="W389" s="85"/>
      <c r="X389" s="85"/>
      <c r="Y389" s="85"/>
      <c r="Z389" s="85"/>
      <c r="AA389" s="85"/>
    </row>
    <row r="390">
      <c r="A390" s="85"/>
      <c r="B390" s="85"/>
      <c r="C390" s="85"/>
      <c r="D390" s="85"/>
      <c r="E390" s="85"/>
      <c r="F390" s="85"/>
      <c r="G390" s="85"/>
      <c r="H390" s="85"/>
      <c r="I390" s="85"/>
      <c r="J390" s="85"/>
      <c r="K390" s="85"/>
      <c r="L390" s="85"/>
      <c r="M390" s="85"/>
      <c r="N390" s="85"/>
      <c r="O390" s="85"/>
      <c r="P390" s="85"/>
      <c r="Q390" s="85"/>
      <c r="R390" s="85"/>
      <c r="S390" s="85"/>
      <c r="T390" s="85"/>
      <c r="U390" s="85"/>
      <c r="V390" s="85"/>
      <c r="W390" s="85"/>
      <c r="X390" s="85"/>
      <c r="Y390" s="85"/>
      <c r="Z390" s="85"/>
      <c r="AA390" s="85"/>
    </row>
    <row r="391">
      <c r="A391" s="85"/>
      <c r="B391" s="85"/>
      <c r="C391" s="85"/>
      <c r="D391" s="85"/>
      <c r="E391" s="85"/>
      <c r="F391" s="85"/>
      <c r="G391" s="85"/>
      <c r="H391" s="85"/>
      <c r="I391" s="85"/>
      <c r="J391" s="85"/>
      <c r="K391" s="85"/>
      <c r="L391" s="85"/>
      <c r="M391" s="85"/>
      <c r="N391" s="85"/>
      <c r="O391" s="85"/>
      <c r="P391" s="85"/>
      <c r="Q391" s="85"/>
      <c r="R391" s="85"/>
      <c r="S391" s="85"/>
      <c r="T391" s="85"/>
      <c r="U391" s="85"/>
      <c r="V391" s="85"/>
      <c r="W391" s="85"/>
      <c r="X391" s="85"/>
      <c r="Y391" s="85"/>
      <c r="Z391" s="85"/>
      <c r="AA391" s="85"/>
    </row>
    <row r="392">
      <c r="A392" s="85"/>
      <c r="B392" s="85"/>
      <c r="C392" s="85"/>
      <c r="D392" s="85"/>
      <c r="E392" s="85"/>
      <c r="F392" s="85"/>
      <c r="G392" s="85"/>
      <c r="H392" s="85"/>
      <c r="I392" s="85"/>
      <c r="J392" s="85"/>
      <c r="K392" s="85"/>
      <c r="L392" s="85"/>
      <c r="M392" s="85"/>
      <c r="N392" s="85"/>
      <c r="O392" s="85"/>
      <c r="P392" s="85"/>
      <c r="Q392" s="85"/>
      <c r="R392" s="85"/>
      <c r="S392" s="85"/>
      <c r="T392" s="85"/>
      <c r="U392" s="85"/>
      <c r="V392" s="85"/>
      <c r="W392" s="85"/>
      <c r="X392" s="85"/>
      <c r="Y392" s="85"/>
      <c r="Z392" s="85"/>
      <c r="AA392" s="85"/>
    </row>
    <row r="393">
      <c r="A393" s="85"/>
      <c r="B393" s="85"/>
      <c r="C393" s="85"/>
      <c r="D393" s="85"/>
      <c r="E393" s="85"/>
      <c r="F393" s="85"/>
      <c r="G393" s="85"/>
      <c r="H393" s="85"/>
      <c r="I393" s="85"/>
      <c r="J393" s="85"/>
      <c r="K393" s="85"/>
      <c r="L393" s="85"/>
      <c r="M393" s="85"/>
      <c r="N393" s="85"/>
      <c r="O393" s="85"/>
      <c r="P393" s="85"/>
      <c r="Q393" s="85"/>
      <c r="R393" s="85"/>
      <c r="S393" s="85"/>
      <c r="T393" s="85"/>
      <c r="U393" s="85"/>
      <c r="V393" s="85"/>
      <c r="W393" s="85"/>
      <c r="X393" s="85"/>
      <c r="Y393" s="85"/>
      <c r="Z393" s="85"/>
      <c r="AA393" s="85"/>
    </row>
    <row r="394">
      <c r="A394" s="85"/>
      <c r="B394" s="85"/>
      <c r="C394" s="85"/>
      <c r="D394" s="85"/>
      <c r="E394" s="85"/>
      <c r="F394" s="85"/>
      <c r="G394" s="85"/>
      <c r="H394" s="85"/>
      <c r="I394" s="85"/>
      <c r="J394" s="85"/>
      <c r="K394" s="85"/>
      <c r="L394" s="85"/>
      <c r="M394" s="85"/>
      <c r="N394" s="85"/>
      <c r="O394" s="85"/>
      <c r="P394" s="85"/>
      <c r="Q394" s="85"/>
      <c r="R394" s="85"/>
      <c r="S394" s="85"/>
      <c r="T394" s="85"/>
      <c r="U394" s="85"/>
      <c r="V394" s="85"/>
      <c r="W394" s="85"/>
      <c r="X394" s="85"/>
      <c r="Y394" s="85"/>
      <c r="Z394" s="85"/>
      <c r="AA394" s="85"/>
    </row>
    <row r="395">
      <c r="A395" s="85"/>
      <c r="B395" s="85"/>
      <c r="C395" s="85"/>
      <c r="D395" s="85"/>
      <c r="E395" s="85"/>
      <c r="F395" s="85"/>
      <c r="G395" s="85"/>
      <c r="H395" s="85"/>
      <c r="I395" s="85"/>
      <c r="J395" s="85"/>
      <c r="K395" s="85"/>
      <c r="L395" s="85"/>
      <c r="M395" s="85"/>
      <c r="N395" s="85"/>
      <c r="O395" s="85"/>
      <c r="P395" s="85"/>
      <c r="Q395" s="85"/>
      <c r="R395" s="85"/>
      <c r="S395" s="85"/>
      <c r="T395" s="85"/>
      <c r="U395" s="85"/>
      <c r="V395" s="85"/>
      <c r="W395" s="85"/>
      <c r="X395" s="85"/>
      <c r="Y395" s="85"/>
      <c r="Z395" s="85"/>
      <c r="AA395" s="85"/>
    </row>
    <row r="396">
      <c r="A396" s="85"/>
      <c r="B396" s="85"/>
      <c r="C396" s="85"/>
      <c r="D396" s="85"/>
      <c r="E396" s="85"/>
      <c r="F396" s="85"/>
      <c r="G396" s="85"/>
      <c r="H396" s="85"/>
      <c r="I396" s="85"/>
      <c r="J396" s="85"/>
      <c r="K396" s="85"/>
      <c r="L396" s="85"/>
      <c r="M396" s="85"/>
      <c r="N396" s="85"/>
      <c r="O396" s="85"/>
      <c r="P396" s="85"/>
      <c r="Q396" s="85"/>
      <c r="R396" s="85"/>
      <c r="S396" s="85"/>
      <c r="T396" s="85"/>
      <c r="U396" s="85"/>
      <c r="V396" s="85"/>
      <c r="W396" s="85"/>
      <c r="X396" s="85"/>
      <c r="Y396" s="85"/>
      <c r="Z396" s="85"/>
      <c r="AA396" s="85"/>
    </row>
    <row r="397">
      <c r="A397" s="85"/>
      <c r="B397" s="85"/>
      <c r="C397" s="85"/>
      <c r="D397" s="85"/>
      <c r="E397" s="85"/>
      <c r="F397" s="85"/>
      <c r="G397" s="85"/>
      <c r="H397" s="85"/>
      <c r="I397" s="85"/>
      <c r="J397" s="85"/>
      <c r="K397" s="85"/>
      <c r="L397" s="85"/>
      <c r="M397" s="85"/>
      <c r="N397" s="85"/>
      <c r="O397" s="85"/>
      <c r="P397" s="85"/>
      <c r="Q397" s="85"/>
      <c r="R397" s="85"/>
      <c r="S397" s="85"/>
      <c r="T397" s="85"/>
      <c r="U397" s="85"/>
      <c r="V397" s="85"/>
      <c r="W397" s="85"/>
      <c r="X397" s="85"/>
      <c r="Y397" s="85"/>
      <c r="Z397" s="85"/>
      <c r="AA397" s="85"/>
    </row>
    <row r="398">
      <c r="A398" s="85"/>
      <c r="B398" s="85"/>
      <c r="C398" s="85"/>
      <c r="D398" s="85"/>
      <c r="E398" s="85"/>
      <c r="F398" s="85"/>
      <c r="G398" s="85"/>
      <c r="H398" s="85"/>
      <c r="I398" s="85"/>
      <c r="J398" s="85"/>
      <c r="K398" s="85"/>
      <c r="L398" s="85"/>
      <c r="M398" s="85"/>
      <c r="N398" s="85"/>
      <c r="O398" s="85"/>
      <c r="P398" s="85"/>
      <c r="Q398" s="85"/>
      <c r="R398" s="85"/>
      <c r="S398" s="85"/>
      <c r="T398" s="85"/>
      <c r="U398" s="85"/>
      <c r="V398" s="85"/>
      <c r="W398" s="85"/>
      <c r="X398" s="85"/>
      <c r="Y398" s="85"/>
      <c r="Z398" s="85"/>
      <c r="AA398" s="85"/>
    </row>
    <row r="399">
      <c r="A399" s="85"/>
      <c r="B399" s="85"/>
      <c r="C399" s="85"/>
      <c r="D399" s="85"/>
      <c r="E399" s="85"/>
      <c r="F399" s="85"/>
      <c r="G399" s="85"/>
      <c r="H399" s="85"/>
      <c r="I399" s="85"/>
      <c r="J399" s="85"/>
      <c r="K399" s="85"/>
      <c r="L399" s="85"/>
      <c r="M399" s="85"/>
      <c r="N399" s="85"/>
      <c r="O399" s="85"/>
      <c r="P399" s="85"/>
      <c r="Q399" s="85"/>
      <c r="R399" s="85"/>
      <c r="S399" s="85"/>
      <c r="T399" s="85"/>
      <c r="U399" s="85"/>
      <c r="V399" s="85"/>
      <c r="W399" s="85"/>
      <c r="X399" s="85"/>
      <c r="Y399" s="85"/>
      <c r="Z399" s="85"/>
      <c r="AA399" s="85"/>
    </row>
    <row r="400">
      <c r="A400" s="85"/>
      <c r="B400" s="85"/>
      <c r="C400" s="85"/>
      <c r="D400" s="85"/>
      <c r="E400" s="85"/>
      <c r="F400" s="85"/>
      <c r="G400" s="85"/>
      <c r="H400" s="85"/>
      <c r="I400" s="85"/>
      <c r="J400" s="85"/>
      <c r="K400" s="85"/>
      <c r="L400" s="85"/>
      <c r="M400" s="85"/>
      <c r="N400" s="85"/>
      <c r="O400" s="85"/>
      <c r="P400" s="85"/>
      <c r="Q400" s="85"/>
      <c r="R400" s="85"/>
      <c r="S400" s="85"/>
      <c r="T400" s="85"/>
      <c r="U400" s="85"/>
      <c r="V400" s="85"/>
      <c r="W400" s="85"/>
      <c r="X400" s="85"/>
      <c r="Y400" s="85"/>
      <c r="Z400" s="85"/>
      <c r="AA400" s="85"/>
    </row>
    <row r="401">
      <c r="A401" s="85"/>
      <c r="B401" s="85"/>
      <c r="C401" s="85"/>
      <c r="D401" s="85"/>
      <c r="E401" s="85"/>
      <c r="F401" s="85"/>
      <c r="G401" s="85"/>
      <c r="H401" s="85"/>
      <c r="I401" s="85"/>
      <c r="J401" s="85"/>
      <c r="K401" s="85"/>
      <c r="L401" s="85"/>
      <c r="M401" s="85"/>
      <c r="N401" s="85"/>
      <c r="O401" s="85"/>
      <c r="P401" s="85"/>
      <c r="Q401" s="85"/>
      <c r="R401" s="85"/>
      <c r="S401" s="85"/>
      <c r="T401" s="85"/>
      <c r="U401" s="85"/>
      <c r="V401" s="85"/>
      <c r="W401" s="85"/>
      <c r="X401" s="85"/>
      <c r="Y401" s="85"/>
      <c r="Z401" s="85"/>
      <c r="AA401" s="85"/>
    </row>
    <row r="402">
      <c r="A402" s="85"/>
      <c r="B402" s="85"/>
      <c r="C402" s="85"/>
      <c r="D402" s="85"/>
      <c r="E402" s="85"/>
      <c r="F402" s="85"/>
      <c r="G402" s="85"/>
      <c r="H402" s="85"/>
      <c r="I402" s="85"/>
      <c r="J402" s="85"/>
      <c r="K402" s="85"/>
      <c r="L402" s="85"/>
      <c r="M402" s="85"/>
      <c r="N402" s="85"/>
      <c r="O402" s="85"/>
      <c r="P402" s="85"/>
      <c r="Q402" s="85"/>
      <c r="R402" s="85"/>
      <c r="S402" s="85"/>
      <c r="T402" s="85"/>
      <c r="U402" s="85"/>
      <c r="V402" s="85"/>
      <c r="W402" s="85"/>
      <c r="X402" s="85"/>
      <c r="Y402" s="85"/>
      <c r="Z402" s="85"/>
      <c r="AA402" s="85"/>
    </row>
    <row r="403">
      <c r="A403" s="85"/>
      <c r="B403" s="85"/>
      <c r="C403" s="85"/>
      <c r="D403" s="85"/>
      <c r="E403" s="85"/>
      <c r="F403" s="85"/>
      <c r="G403" s="85"/>
      <c r="H403" s="85"/>
      <c r="I403" s="85"/>
      <c r="J403" s="85"/>
      <c r="K403" s="85"/>
      <c r="L403" s="85"/>
      <c r="M403" s="85"/>
      <c r="N403" s="85"/>
      <c r="O403" s="85"/>
      <c r="P403" s="85"/>
      <c r="Q403" s="85"/>
      <c r="R403" s="85"/>
      <c r="S403" s="85"/>
      <c r="T403" s="85"/>
      <c r="U403" s="85"/>
      <c r="V403" s="85"/>
      <c r="W403" s="85"/>
      <c r="X403" s="85"/>
      <c r="Y403" s="85"/>
      <c r="Z403" s="85"/>
      <c r="AA403" s="85"/>
    </row>
    <row r="404">
      <c r="A404" s="85"/>
      <c r="B404" s="85"/>
      <c r="C404" s="85"/>
      <c r="D404" s="85"/>
      <c r="E404" s="85"/>
      <c r="F404" s="85"/>
      <c r="G404" s="85"/>
      <c r="H404" s="85"/>
      <c r="I404" s="85"/>
      <c r="J404" s="85"/>
      <c r="K404" s="85"/>
      <c r="L404" s="85"/>
      <c r="M404" s="85"/>
      <c r="N404" s="85"/>
      <c r="O404" s="85"/>
      <c r="P404" s="85"/>
      <c r="Q404" s="85"/>
      <c r="R404" s="85"/>
      <c r="S404" s="85"/>
      <c r="T404" s="85"/>
      <c r="U404" s="85"/>
      <c r="V404" s="85"/>
      <c r="W404" s="85"/>
      <c r="X404" s="85"/>
      <c r="Y404" s="85"/>
      <c r="Z404" s="85"/>
      <c r="AA404" s="85"/>
    </row>
    <row r="405">
      <c r="A405" s="85"/>
      <c r="B405" s="85"/>
      <c r="C405" s="85"/>
      <c r="D405" s="85"/>
      <c r="E405" s="85"/>
      <c r="F405" s="85"/>
      <c r="G405" s="85"/>
      <c r="H405" s="85"/>
      <c r="I405" s="85"/>
      <c r="J405" s="85"/>
      <c r="K405" s="85"/>
      <c r="L405" s="85"/>
      <c r="M405" s="85"/>
      <c r="N405" s="85"/>
      <c r="O405" s="85"/>
      <c r="P405" s="85"/>
      <c r="Q405" s="85"/>
      <c r="R405" s="85"/>
      <c r="S405" s="85"/>
      <c r="T405" s="85"/>
      <c r="U405" s="85"/>
      <c r="V405" s="85"/>
      <c r="W405" s="85"/>
      <c r="X405" s="85"/>
      <c r="Y405" s="85"/>
      <c r="Z405" s="85"/>
      <c r="AA405" s="85"/>
    </row>
    <row r="406">
      <c r="A406" s="85"/>
      <c r="B406" s="85"/>
      <c r="C406" s="85"/>
      <c r="D406" s="85"/>
      <c r="E406" s="85"/>
      <c r="F406" s="85"/>
      <c r="G406" s="85"/>
      <c r="H406" s="85"/>
      <c r="I406" s="85"/>
      <c r="J406" s="85"/>
      <c r="K406" s="85"/>
      <c r="L406" s="85"/>
      <c r="M406" s="85"/>
      <c r="N406" s="85"/>
      <c r="O406" s="85"/>
      <c r="P406" s="85"/>
      <c r="Q406" s="85"/>
      <c r="R406" s="85"/>
      <c r="S406" s="85"/>
      <c r="T406" s="85"/>
      <c r="U406" s="85"/>
      <c r="V406" s="85"/>
      <c r="W406" s="85"/>
      <c r="X406" s="85"/>
      <c r="Y406" s="85"/>
      <c r="Z406" s="85"/>
      <c r="AA406" s="85"/>
    </row>
    <row r="407">
      <c r="A407" s="85"/>
      <c r="B407" s="85"/>
      <c r="C407" s="85"/>
      <c r="D407" s="85"/>
      <c r="E407" s="85"/>
      <c r="F407" s="85"/>
      <c r="G407" s="85"/>
      <c r="H407" s="85"/>
      <c r="I407" s="85"/>
      <c r="J407" s="85"/>
      <c r="K407" s="85"/>
      <c r="L407" s="85"/>
      <c r="M407" s="85"/>
      <c r="N407" s="85"/>
      <c r="O407" s="85"/>
      <c r="P407" s="85"/>
      <c r="Q407" s="85"/>
      <c r="R407" s="85"/>
      <c r="S407" s="85"/>
      <c r="T407" s="85"/>
      <c r="U407" s="85"/>
      <c r="V407" s="85"/>
      <c r="W407" s="85"/>
      <c r="X407" s="85"/>
      <c r="Y407" s="85"/>
      <c r="Z407" s="85"/>
      <c r="AA407" s="85"/>
    </row>
    <row r="408">
      <c r="A408" s="85"/>
      <c r="B408" s="85"/>
      <c r="C408" s="85"/>
      <c r="D408" s="85"/>
      <c r="E408" s="85"/>
      <c r="F408" s="85"/>
      <c r="G408" s="85"/>
      <c r="H408" s="85"/>
      <c r="I408" s="85"/>
      <c r="J408" s="85"/>
      <c r="K408" s="85"/>
      <c r="L408" s="85"/>
      <c r="M408" s="85"/>
      <c r="N408" s="85"/>
      <c r="O408" s="85"/>
      <c r="P408" s="85"/>
      <c r="Q408" s="85"/>
      <c r="R408" s="85"/>
      <c r="S408" s="85"/>
      <c r="T408" s="85"/>
      <c r="U408" s="85"/>
      <c r="V408" s="85"/>
      <c r="W408" s="85"/>
      <c r="X408" s="85"/>
      <c r="Y408" s="85"/>
      <c r="Z408" s="85"/>
      <c r="AA408" s="85"/>
    </row>
    <row r="409">
      <c r="A409" s="85"/>
      <c r="B409" s="85"/>
      <c r="C409" s="85"/>
      <c r="D409" s="85"/>
      <c r="E409" s="85"/>
      <c r="F409" s="85"/>
      <c r="G409" s="85"/>
      <c r="H409" s="85"/>
      <c r="I409" s="85"/>
      <c r="J409" s="85"/>
      <c r="K409" s="85"/>
      <c r="L409" s="85"/>
      <c r="M409" s="85"/>
      <c r="N409" s="85"/>
      <c r="O409" s="85"/>
      <c r="P409" s="85"/>
      <c r="Q409" s="85"/>
      <c r="R409" s="85"/>
      <c r="S409" s="85"/>
      <c r="T409" s="85"/>
      <c r="U409" s="85"/>
      <c r="V409" s="85"/>
      <c r="W409" s="85"/>
      <c r="X409" s="85"/>
      <c r="Y409" s="85"/>
      <c r="Z409" s="85"/>
      <c r="AA409" s="85"/>
    </row>
    <row r="410">
      <c r="A410" s="85"/>
      <c r="B410" s="85"/>
      <c r="C410" s="85"/>
      <c r="D410" s="85"/>
      <c r="E410" s="85"/>
      <c r="F410" s="85"/>
      <c r="G410" s="85"/>
      <c r="H410" s="85"/>
      <c r="I410" s="85"/>
      <c r="J410" s="85"/>
      <c r="K410" s="85"/>
      <c r="L410" s="85"/>
      <c r="M410" s="85"/>
      <c r="N410" s="85"/>
      <c r="O410" s="85"/>
      <c r="P410" s="85"/>
      <c r="Q410" s="85"/>
      <c r="R410" s="85"/>
      <c r="S410" s="85"/>
      <c r="T410" s="85"/>
      <c r="U410" s="85"/>
      <c r="V410" s="85"/>
      <c r="W410" s="85"/>
      <c r="X410" s="85"/>
      <c r="Y410" s="85"/>
      <c r="Z410" s="85"/>
      <c r="AA410" s="85"/>
    </row>
    <row r="411">
      <c r="A411" s="85"/>
      <c r="B411" s="85"/>
      <c r="C411" s="85"/>
      <c r="D411" s="85"/>
      <c r="E411" s="85"/>
      <c r="F411" s="85"/>
      <c r="G411" s="85"/>
      <c r="H411" s="85"/>
      <c r="I411" s="85"/>
      <c r="J411" s="85"/>
      <c r="K411" s="85"/>
      <c r="L411" s="85"/>
      <c r="M411" s="85"/>
      <c r="N411" s="85"/>
      <c r="O411" s="85"/>
      <c r="P411" s="85"/>
      <c r="Q411" s="85"/>
      <c r="R411" s="85"/>
      <c r="S411" s="85"/>
      <c r="T411" s="85"/>
      <c r="U411" s="85"/>
      <c r="V411" s="85"/>
      <c r="W411" s="85"/>
      <c r="X411" s="85"/>
      <c r="Y411" s="85"/>
      <c r="Z411" s="85"/>
      <c r="AA411" s="85"/>
    </row>
    <row r="412">
      <c r="A412" s="85"/>
      <c r="B412" s="85"/>
      <c r="C412" s="85"/>
      <c r="D412" s="85"/>
      <c r="E412" s="85"/>
      <c r="F412" s="85"/>
      <c r="G412" s="85"/>
      <c r="H412" s="85"/>
      <c r="I412" s="85"/>
      <c r="J412" s="85"/>
      <c r="K412" s="85"/>
      <c r="L412" s="85"/>
      <c r="M412" s="85"/>
      <c r="N412" s="85"/>
      <c r="O412" s="85"/>
      <c r="P412" s="85"/>
      <c r="Q412" s="85"/>
      <c r="R412" s="85"/>
      <c r="S412" s="85"/>
      <c r="T412" s="85"/>
      <c r="U412" s="85"/>
      <c r="V412" s="85"/>
      <c r="W412" s="85"/>
      <c r="X412" s="85"/>
      <c r="Y412" s="85"/>
      <c r="Z412" s="85"/>
      <c r="AA412" s="85"/>
    </row>
    <row r="413">
      <c r="A413" s="85"/>
      <c r="B413" s="85"/>
      <c r="C413" s="85"/>
      <c r="D413" s="85"/>
      <c r="E413" s="85"/>
      <c r="F413" s="85"/>
      <c r="G413" s="85"/>
      <c r="H413" s="85"/>
      <c r="I413" s="85"/>
      <c r="J413" s="85"/>
      <c r="K413" s="85"/>
      <c r="L413" s="85"/>
      <c r="M413" s="85"/>
      <c r="N413" s="85"/>
      <c r="O413" s="85"/>
      <c r="P413" s="85"/>
      <c r="Q413" s="85"/>
      <c r="R413" s="85"/>
      <c r="S413" s="85"/>
      <c r="T413" s="85"/>
      <c r="U413" s="85"/>
      <c r="V413" s="85"/>
      <c r="W413" s="85"/>
      <c r="X413" s="85"/>
      <c r="Y413" s="85"/>
      <c r="Z413" s="85"/>
      <c r="AA413" s="85"/>
    </row>
    <row r="414">
      <c r="A414" s="85"/>
      <c r="B414" s="85"/>
      <c r="C414" s="85"/>
      <c r="D414" s="85"/>
      <c r="E414" s="85"/>
      <c r="F414" s="85"/>
      <c r="G414" s="85"/>
      <c r="H414" s="85"/>
      <c r="I414" s="85"/>
      <c r="J414" s="85"/>
      <c r="K414" s="85"/>
      <c r="L414" s="85"/>
      <c r="M414" s="85"/>
      <c r="N414" s="85"/>
      <c r="O414" s="85"/>
      <c r="P414" s="85"/>
      <c r="Q414" s="85"/>
      <c r="R414" s="85"/>
      <c r="S414" s="85"/>
      <c r="T414" s="85"/>
      <c r="U414" s="85"/>
      <c r="V414" s="85"/>
      <c r="W414" s="85"/>
      <c r="X414" s="85"/>
      <c r="Y414" s="85"/>
      <c r="Z414" s="85"/>
      <c r="AA414" s="85"/>
    </row>
    <row r="415">
      <c r="A415" s="85"/>
      <c r="B415" s="85"/>
      <c r="C415" s="85"/>
      <c r="D415" s="85"/>
      <c r="E415" s="85"/>
      <c r="F415" s="85"/>
      <c r="G415" s="85"/>
      <c r="H415" s="85"/>
      <c r="I415" s="85"/>
      <c r="J415" s="85"/>
      <c r="K415" s="85"/>
      <c r="L415" s="85"/>
      <c r="M415" s="85"/>
      <c r="N415" s="85"/>
      <c r="O415" s="85"/>
      <c r="P415" s="85"/>
      <c r="Q415" s="85"/>
      <c r="R415" s="85"/>
      <c r="S415" s="85"/>
      <c r="T415" s="85"/>
      <c r="U415" s="85"/>
      <c r="V415" s="85"/>
      <c r="W415" s="85"/>
      <c r="X415" s="85"/>
      <c r="Y415" s="85"/>
      <c r="Z415" s="85"/>
      <c r="AA415" s="85"/>
    </row>
    <row r="416">
      <c r="A416" s="85"/>
      <c r="B416" s="85"/>
      <c r="C416" s="85"/>
      <c r="D416" s="85"/>
      <c r="E416" s="85"/>
      <c r="F416" s="85"/>
      <c r="G416" s="85"/>
      <c r="H416" s="85"/>
      <c r="I416" s="85"/>
      <c r="J416" s="85"/>
      <c r="K416" s="85"/>
      <c r="L416" s="85"/>
      <c r="M416" s="85"/>
      <c r="N416" s="85"/>
      <c r="O416" s="85"/>
      <c r="P416" s="85"/>
      <c r="Q416" s="85"/>
      <c r="R416" s="85"/>
      <c r="S416" s="85"/>
      <c r="T416" s="85"/>
      <c r="U416" s="85"/>
      <c r="V416" s="85"/>
      <c r="W416" s="85"/>
      <c r="X416" s="85"/>
      <c r="Y416" s="85"/>
      <c r="Z416" s="85"/>
      <c r="AA416" s="85"/>
    </row>
    <row r="417">
      <c r="A417" s="85"/>
      <c r="B417" s="85"/>
      <c r="C417" s="85"/>
      <c r="D417" s="85"/>
      <c r="E417" s="85"/>
      <c r="F417" s="85"/>
      <c r="G417" s="85"/>
      <c r="H417" s="85"/>
      <c r="I417" s="85"/>
      <c r="J417" s="85"/>
      <c r="K417" s="85"/>
      <c r="L417" s="85"/>
      <c r="M417" s="85"/>
      <c r="N417" s="85"/>
      <c r="O417" s="85"/>
      <c r="P417" s="85"/>
      <c r="Q417" s="85"/>
      <c r="R417" s="85"/>
      <c r="S417" s="85"/>
      <c r="T417" s="85"/>
      <c r="U417" s="85"/>
      <c r="V417" s="85"/>
      <c r="W417" s="85"/>
      <c r="X417" s="85"/>
      <c r="Y417" s="85"/>
      <c r="Z417" s="85"/>
      <c r="AA417" s="85"/>
    </row>
    <row r="418">
      <c r="A418" s="85"/>
      <c r="B418" s="85"/>
      <c r="C418" s="85"/>
      <c r="D418" s="85"/>
      <c r="E418" s="85"/>
      <c r="F418" s="85"/>
      <c r="G418" s="85"/>
      <c r="H418" s="85"/>
      <c r="I418" s="85"/>
      <c r="J418" s="85"/>
      <c r="K418" s="85"/>
      <c r="L418" s="85"/>
      <c r="M418" s="85"/>
      <c r="N418" s="85"/>
      <c r="O418" s="85"/>
      <c r="P418" s="85"/>
      <c r="Q418" s="85"/>
      <c r="R418" s="85"/>
      <c r="S418" s="85"/>
      <c r="T418" s="85"/>
      <c r="U418" s="85"/>
      <c r="V418" s="85"/>
      <c r="W418" s="85"/>
      <c r="X418" s="85"/>
      <c r="Y418" s="85"/>
      <c r="Z418" s="85"/>
      <c r="AA418" s="85"/>
    </row>
    <row r="419">
      <c r="A419" s="85"/>
      <c r="B419" s="85"/>
      <c r="C419" s="85"/>
      <c r="D419" s="85"/>
      <c r="E419" s="85"/>
      <c r="F419" s="85"/>
      <c r="G419" s="85"/>
      <c r="H419" s="85"/>
      <c r="I419" s="85"/>
      <c r="J419" s="85"/>
      <c r="K419" s="85"/>
      <c r="L419" s="85"/>
      <c r="M419" s="85"/>
      <c r="N419" s="85"/>
      <c r="O419" s="85"/>
      <c r="P419" s="85"/>
      <c r="Q419" s="85"/>
      <c r="R419" s="85"/>
      <c r="S419" s="85"/>
      <c r="T419" s="85"/>
      <c r="U419" s="85"/>
      <c r="V419" s="85"/>
      <c r="W419" s="85"/>
      <c r="X419" s="85"/>
      <c r="Y419" s="85"/>
      <c r="Z419" s="85"/>
      <c r="AA419" s="85"/>
    </row>
    <row r="420">
      <c r="A420" s="85"/>
      <c r="B420" s="85"/>
      <c r="C420" s="85"/>
      <c r="D420" s="85"/>
      <c r="E420" s="85"/>
      <c r="F420" s="85"/>
      <c r="G420" s="85"/>
      <c r="H420" s="85"/>
      <c r="I420" s="85"/>
      <c r="J420" s="85"/>
      <c r="K420" s="85"/>
      <c r="L420" s="85"/>
      <c r="M420" s="85"/>
      <c r="N420" s="85"/>
      <c r="O420" s="85"/>
      <c r="P420" s="85"/>
      <c r="Q420" s="85"/>
      <c r="R420" s="85"/>
      <c r="S420" s="85"/>
      <c r="T420" s="85"/>
      <c r="U420" s="85"/>
      <c r="V420" s="85"/>
      <c r="W420" s="85"/>
      <c r="X420" s="85"/>
      <c r="Y420" s="85"/>
      <c r="Z420" s="85"/>
      <c r="AA420" s="85"/>
    </row>
    <row r="421">
      <c r="A421" s="85"/>
      <c r="B421" s="85"/>
      <c r="C421" s="85"/>
      <c r="D421" s="85"/>
      <c r="E421" s="85"/>
      <c r="F421" s="85"/>
      <c r="G421" s="85"/>
      <c r="H421" s="85"/>
      <c r="I421" s="85"/>
      <c r="J421" s="85"/>
      <c r="K421" s="85"/>
      <c r="L421" s="85"/>
      <c r="M421" s="85"/>
      <c r="N421" s="85"/>
      <c r="O421" s="85"/>
      <c r="P421" s="85"/>
      <c r="Q421" s="85"/>
      <c r="R421" s="85"/>
      <c r="S421" s="85"/>
      <c r="T421" s="85"/>
      <c r="U421" s="85"/>
      <c r="V421" s="85"/>
      <c r="W421" s="85"/>
      <c r="X421" s="85"/>
      <c r="Y421" s="85"/>
      <c r="Z421" s="85"/>
      <c r="AA421" s="85"/>
    </row>
    <row r="422">
      <c r="A422" s="85"/>
      <c r="B422" s="85"/>
      <c r="C422" s="85"/>
      <c r="D422" s="85"/>
      <c r="E422" s="85"/>
      <c r="F422" s="85"/>
      <c r="G422" s="85"/>
      <c r="H422" s="85"/>
      <c r="I422" s="85"/>
      <c r="J422" s="85"/>
      <c r="K422" s="85"/>
      <c r="L422" s="85"/>
      <c r="M422" s="85"/>
      <c r="N422" s="85"/>
      <c r="O422" s="85"/>
      <c r="P422" s="85"/>
      <c r="Q422" s="85"/>
      <c r="R422" s="85"/>
      <c r="S422" s="85"/>
      <c r="T422" s="85"/>
      <c r="U422" s="85"/>
      <c r="V422" s="85"/>
      <c r="W422" s="85"/>
      <c r="X422" s="85"/>
      <c r="Y422" s="85"/>
      <c r="Z422" s="85"/>
      <c r="AA422" s="85"/>
    </row>
    <row r="423">
      <c r="A423" s="85"/>
      <c r="B423" s="85"/>
      <c r="C423" s="85"/>
      <c r="D423" s="85"/>
      <c r="E423" s="85"/>
      <c r="F423" s="85"/>
      <c r="G423" s="85"/>
      <c r="H423" s="85"/>
      <c r="I423" s="85"/>
      <c r="J423" s="85"/>
      <c r="K423" s="85"/>
      <c r="L423" s="85"/>
      <c r="M423" s="85"/>
      <c r="N423" s="85"/>
      <c r="O423" s="85"/>
      <c r="P423" s="85"/>
      <c r="Q423" s="85"/>
      <c r="R423" s="85"/>
      <c r="S423" s="85"/>
      <c r="T423" s="85"/>
      <c r="U423" s="85"/>
      <c r="V423" s="85"/>
      <c r="W423" s="85"/>
      <c r="X423" s="85"/>
      <c r="Y423" s="85"/>
      <c r="Z423" s="85"/>
      <c r="AA423" s="85"/>
    </row>
    <row r="424">
      <c r="A424" s="85"/>
      <c r="B424" s="85"/>
      <c r="C424" s="85"/>
      <c r="D424" s="85"/>
      <c r="E424" s="85"/>
      <c r="F424" s="85"/>
      <c r="G424" s="85"/>
      <c r="H424" s="85"/>
      <c r="I424" s="85"/>
      <c r="J424" s="85"/>
      <c r="K424" s="85"/>
      <c r="L424" s="85"/>
      <c r="M424" s="85"/>
      <c r="N424" s="85"/>
      <c r="O424" s="85"/>
      <c r="P424" s="85"/>
      <c r="Q424" s="85"/>
      <c r="R424" s="85"/>
      <c r="S424" s="85"/>
      <c r="T424" s="85"/>
      <c r="U424" s="85"/>
      <c r="V424" s="85"/>
      <c r="W424" s="85"/>
      <c r="X424" s="85"/>
      <c r="Y424" s="85"/>
      <c r="Z424" s="85"/>
      <c r="AA424" s="85"/>
    </row>
    <row r="425">
      <c r="A425" s="85"/>
      <c r="B425" s="85"/>
      <c r="C425" s="85"/>
      <c r="D425" s="85"/>
      <c r="E425" s="85"/>
      <c r="F425" s="85"/>
      <c r="G425" s="85"/>
      <c r="H425" s="85"/>
      <c r="I425" s="85"/>
      <c r="J425" s="85"/>
      <c r="K425" s="85"/>
      <c r="L425" s="85"/>
      <c r="M425" s="85"/>
      <c r="N425" s="85"/>
      <c r="O425" s="85"/>
      <c r="P425" s="85"/>
      <c r="Q425" s="85"/>
      <c r="R425" s="85"/>
      <c r="S425" s="85"/>
      <c r="T425" s="85"/>
      <c r="U425" s="85"/>
      <c r="V425" s="85"/>
      <c r="W425" s="85"/>
      <c r="X425" s="85"/>
      <c r="Y425" s="85"/>
      <c r="Z425" s="85"/>
      <c r="AA425" s="85"/>
    </row>
    <row r="426">
      <c r="A426" s="85"/>
      <c r="B426" s="85"/>
      <c r="C426" s="85"/>
      <c r="D426" s="85"/>
      <c r="E426" s="85"/>
      <c r="F426" s="85"/>
      <c r="G426" s="85"/>
      <c r="H426" s="85"/>
      <c r="I426" s="85"/>
      <c r="J426" s="85"/>
      <c r="K426" s="85"/>
      <c r="L426" s="85"/>
      <c r="M426" s="85"/>
      <c r="N426" s="85"/>
      <c r="O426" s="85"/>
      <c r="P426" s="85"/>
      <c r="Q426" s="85"/>
      <c r="R426" s="85"/>
      <c r="S426" s="85"/>
      <c r="T426" s="85"/>
      <c r="U426" s="85"/>
      <c r="V426" s="85"/>
      <c r="W426" s="85"/>
      <c r="X426" s="85"/>
      <c r="Y426" s="85"/>
      <c r="Z426" s="85"/>
      <c r="AA426" s="85"/>
    </row>
    <row r="427">
      <c r="A427" s="85"/>
      <c r="B427" s="85"/>
      <c r="C427" s="85"/>
      <c r="D427" s="85"/>
      <c r="E427" s="85"/>
      <c r="F427" s="85"/>
      <c r="G427" s="85"/>
      <c r="H427" s="85"/>
      <c r="I427" s="85"/>
      <c r="J427" s="85"/>
      <c r="K427" s="85"/>
      <c r="L427" s="85"/>
      <c r="M427" s="85"/>
      <c r="N427" s="85"/>
      <c r="O427" s="85"/>
      <c r="P427" s="85"/>
      <c r="Q427" s="85"/>
      <c r="R427" s="85"/>
      <c r="S427" s="85"/>
      <c r="T427" s="85"/>
      <c r="U427" s="85"/>
      <c r="V427" s="85"/>
      <c r="W427" s="85"/>
      <c r="X427" s="85"/>
      <c r="Y427" s="85"/>
      <c r="Z427" s="85"/>
      <c r="AA427" s="85"/>
    </row>
    <row r="428">
      <c r="A428" s="85"/>
      <c r="B428" s="85"/>
      <c r="C428" s="85"/>
      <c r="D428" s="85"/>
      <c r="E428" s="85"/>
      <c r="F428" s="85"/>
      <c r="G428" s="85"/>
      <c r="H428" s="85"/>
      <c r="I428" s="85"/>
      <c r="J428" s="85"/>
      <c r="K428" s="85"/>
      <c r="L428" s="85"/>
      <c r="M428" s="85"/>
      <c r="N428" s="85"/>
      <c r="O428" s="85"/>
      <c r="P428" s="85"/>
      <c r="Q428" s="85"/>
      <c r="R428" s="85"/>
      <c r="S428" s="85"/>
      <c r="T428" s="85"/>
      <c r="U428" s="85"/>
      <c r="V428" s="85"/>
      <c r="W428" s="85"/>
      <c r="X428" s="85"/>
      <c r="Y428" s="85"/>
      <c r="Z428" s="85"/>
      <c r="AA428" s="85"/>
    </row>
    <row r="429">
      <c r="A429" s="85"/>
      <c r="B429" s="85"/>
      <c r="C429" s="85"/>
      <c r="D429" s="85"/>
      <c r="E429" s="85"/>
      <c r="F429" s="85"/>
      <c r="G429" s="85"/>
      <c r="H429" s="85"/>
      <c r="I429" s="85"/>
      <c r="J429" s="85"/>
      <c r="K429" s="85"/>
      <c r="L429" s="85"/>
      <c r="M429" s="85"/>
      <c r="N429" s="85"/>
      <c r="O429" s="85"/>
      <c r="P429" s="85"/>
      <c r="Q429" s="85"/>
      <c r="R429" s="85"/>
      <c r="S429" s="85"/>
      <c r="T429" s="85"/>
      <c r="U429" s="85"/>
      <c r="V429" s="85"/>
      <c r="W429" s="85"/>
      <c r="X429" s="85"/>
      <c r="Y429" s="85"/>
      <c r="Z429" s="85"/>
      <c r="AA429" s="85"/>
    </row>
    <row r="430">
      <c r="A430" s="85"/>
      <c r="B430" s="85"/>
      <c r="C430" s="85"/>
      <c r="D430" s="85"/>
      <c r="E430" s="85"/>
      <c r="F430" s="85"/>
      <c r="G430" s="85"/>
      <c r="H430" s="85"/>
      <c r="I430" s="85"/>
      <c r="J430" s="85"/>
      <c r="K430" s="85"/>
      <c r="L430" s="85"/>
      <c r="M430" s="85"/>
      <c r="N430" s="85"/>
      <c r="O430" s="85"/>
      <c r="P430" s="85"/>
      <c r="Q430" s="85"/>
      <c r="R430" s="85"/>
      <c r="S430" s="85"/>
      <c r="T430" s="85"/>
      <c r="U430" s="85"/>
      <c r="V430" s="85"/>
      <c r="W430" s="85"/>
      <c r="X430" s="85"/>
      <c r="Y430" s="85"/>
      <c r="Z430" s="85"/>
      <c r="AA430" s="85"/>
    </row>
    <row r="431">
      <c r="A431" s="85"/>
      <c r="B431" s="85"/>
      <c r="C431" s="85"/>
      <c r="D431" s="85"/>
      <c r="E431" s="85"/>
      <c r="F431" s="85"/>
      <c r="G431" s="85"/>
      <c r="H431" s="85"/>
      <c r="I431" s="85"/>
      <c r="J431" s="85"/>
      <c r="K431" s="85"/>
      <c r="L431" s="85"/>
      <c r="M431" s="85"/>
      <c r="N431" s="85"/>
      <c r="O431" s="85"/>
      <c r="P431" s="85"/>
      <c r="Q431" s="85"/>
      <c r="R431" s="85"/>
      <c r="S431" s="85"/>
      <c r="T431" s="85"/>
      <c r="U431" s="85"/>
      <c r="V431" s="85"/>
      <c r="W431" s="85"/>
      <c r="X431" s="85"/>
      <c r="Y431" s="85"/>
      <c r="Z431" s="85"/>
      <c r="AA431" s="85"/>
    </row>
    <row r="432">
      <c r="A432" s="85"/>
      <c r="B432" s="85"/>
      <c r="C432" s="85"/>
      <c r="D432" s="85"/>
      <c r="E432" s="85"/>
      <c r="F432" s="85"/>
      <c r="G432" s="85"/>
      <c r="H432" s="85"/>
      <c r="I432" s="85"/>
      <c r="J432" s="85"/>
      <c r="K432" s="85"/>
      <c r="L432" s="85"/>
      <c r="M432" s="85"/>
      <c r="N432" s="85"/>
      <c r="O432" s="85"/>
      <c r="P432" s="85"/>
      <c r="Q432" s="85"/>
      <c r="R432" s="85"/>
      <c r="S432" s="85"/>
      <c r="T432" s="85"/>
      <c r="U432" s="85"/>
      <c r="V432" s="85"/>
      <c r="W432" s="85"/>
      <c r="X432" s="85"/>
      <c r="Y432" s="85"/>
      <c r="Z432" s="85"/>
      <c r="AA432" s="85"/>
    </row>
    <row r="433">
      <c r="A433" s="85"/>
      <c r="B433" s="85"/>
      <c r="C433" s="85"/>
      <c r="D433" s="85"/>
      <c r="E433" s="85"/>
      <c r="F433" s="85"/>
      <c r="G433" s="85"/>
      <c r="H433" s="85"/>
      <c r="I433" s="85"/>
      <c r="J433" s="85"/>
      <c r="K433" s="85"/>
      <c r="L433" s="85"/>
      <c r="M433" s="85"/>
      <c r="N433" s="85"/>
      <c r="O433" s="85"/>
      <c r="P433" s="85"/>
      <c r="Q433" s="85"/>
      <c r="R433" s="85"/>
      <c r="S433" s="85"/>
      <c r="T433" s="85"/>
      <c r="U433" s="85"/>
      <c r="V433" s="85"/>
      <c r="W433" s="85"/>
      <c r="X433" s="85"/>
      <c r="Y433" s="85"/>
      <c r="Z433" s="85"/>
      <c r="AA433" s="85"/>
    </row>
    <row r="434">
      <c r="A434" s="85"/>
      <c r="B434" s="85"/>
      <c r="C434" s="85"/>
      <c r="D434" s="85"/>
      <c r="E434" s="85"/>
      <c r="F434" s="85"/>
      <c r="G434" s="85"/>
      <c r="H434" s="85"/>
      <c r="I434" s="85"/>
      <c r="J434" s="85"/>
      <c r="K434" s="85"/>
      <c r="L434" s="85"/>
      <c r="M434" s="85"/>
      <c r="N434" s="85"/>
      <c r="O434" s="85"/>
      <c r="P434" s="85"/>
      <c r="Q434" s="85"/>
      <c r="R434" s="85"/>
      <c r="S434" s="85"/>
      <c r="T434" s="85"/>
      <c r="U434" s="85"/>
      <c r="V434" s="85"/>
      <c r="W434" s="85"/>
      <c r="X434" s="85"/>
      <c r="Y434" s="85"/>
      <c r="Z434" s="85"/>
      <c r="AA434" s="85"/>
    </row>
    <row r="435">
      <c r="A435" s="85"/>
      <c r="B435" s="85"/>
      <c r="C435" s="85"/>
      <c r="D435" s="85"/>
      <c r="E435" s="85"/>
      <c r="F435" s="85"/>
      <c r="G435" s="85"/>
      <c r="H435" s="85"/>
      <c r="I435" s="85"/>
      <c r="J435" s="85"/>
      <c r="K435" s="85"/>
      <c r="L435" s="85"/>
      <c r="M435" s="85"/>
      <c r="N435" s="85"/>
      <c r="O435" s="85"/>
      <c r="P435" s="85"/>
      <c r="Q435" s="85"/>
      <c r="R435" s="85"/>
      <c r="S435" s="85"/>
      <c r="T435" s="85"/>
      <c r="U435" s="85"/>
      <c r="V435" s="85"/>
      <c r="W435" s="85"/>
      <c r="X435" s="85"/>
      <c r="Y435" s="85"/>
      <c r="Z435" s="85"/>
      <c r="AA435" s="85"/>
    </row>
    <row r="436">
      <c r="A436" s="85"/>
      <c r="B436" s="85"/>
      <c r="C436" s="85"/>
      <c r="D436" s="85"/>
      <c r="E436" s="85"/>
      <c r="F436" s="85"/>
      <c r="G436" s="85"/>
      <c r="H436" s="85"/>
      <c r="I436" s="85"/>
      <c r="J436" s="85"/>
      <c r="K436" s="85"/>
      <c r="L436" s="85"/>
      <c r="M436" s="85"/>
      <c r="N436" s="85"/>
      <c r="O436" s="85"/>
      <c r="P436" s="85"/>
      <c r="Q436" s="85"/>
      <c r="R436" s="85"/>
      <c r="S436" s="85"/>
      <c r="T436" s="85"/>
      <c r="U436" s="85"/>
      <c r="V436" s="85"/>
      <c r="W436" s="85"/>
      <c r="X436" s="85"/>
      <c r="Y436" s="85"/>
      <c r="Z436" s="85"/>
      <c r="AA436" s="85"/>
    </row>
    <row r="437">
      <c r="A437" s="85"/>
      <c r="B437" s="85"/>
      <c r="C437" s="85"/>
      <c r="D437" s="85"/>
      <c r="E437" s="85"/>
      <c r="F437" s="85"/>
      <c r="G437" s="85"/>
      <c r="H437" s="85"/>
      <c r="I437" s="85"/>
      <c r="J437" s="85"/>
      <c r="K437" s="85"/>
      <c r="L437" s="85"/>
      <c r="M437" s="85"/>
      <c r="N437" s="85"/>
      <c r="O437" s="85"/>
      <c r="P437" s="85"/>
      <c r="Q437" s="85"/>
      <c r="R437" s="85"/>
      <c r="S437" s="85"/>
      <c r="T437" s="85"/>
      <c r="U437" s="85"/>
      <c r="V437" s="85"/>
      <c r="W437" s="85"/>
      <c r="X437" s="85"/>
      <c r="Y437" s="85"/>
      <c r="Z437" s="85"/>
      <c r="AA437" s="85"/>
    </row>
    <row r="438">
      <c r="A438" s="85"/>
      <c r="B438" s="85"/>
      <c r="C438" s="85"/>
      <c r="D438" s="85"/>
      <c r="E438" s="85"/>
      <c r="F438" s="85"/>
      <c r="G438" s="85"/>
      <c r="H438" s="85"/>
      <c r="I438" s="85"/>
      <c r="J438" s="85"/>
      <c r="K438" s="85"/>
      <c r="L438" s="85"/>
      <c r="M438" s="85"/>
      <c r="N438" s="85"/>
      <c r="O438" s="85"/>
      <c r="P438" s="85"/>
      <c r="Q438" s="85"/>
      <c r="R438" s="85"/>
      <c r="S438" s="85"/>
      <c r="T438" s="85"/>
      <c r="U438" s="85"/>
      <c r="V438" s="85"/>
      <c r="W438" s="85"/>
      <c r="X438" s="85"/>
      <c r="Y438" s="85"/>
      <c r="Z438" s="85"/>
      <c r="AA438" s="85"/>
    </row>
    <row r="439">
      <c r="A439" s="85"/>
      <c r="B439" s="85"/>
      <c r="C439" s="85"/>
      <c r="D439" s="85"/>
      <c r="E439" s="85"/>
      <c r="F439" s="85"/>
      <c r="G439" s="85"/>
      <c r="H439" s="85"/>
      <c r="I439" s="85"/>
      <c r="J439" s="85"/>
      <c r="K439" s="85"/>
      <c r="L439" s="85"/>
      <c r="M439" s="85"/>
      <c r="N439" s="85"/>
      <c r="O439" s="85"/>
      <c r="P439" s="85"/>
      <c r="Q439" s="85"/>
      <c r="R439" s="85"/>
      <c r="S439" s="85"/>
      <c r="T439" s="85"/>
      <c r="U439" s="85"/>
      <c r="V439" s="85"/>
      <c r="W439" s="85"/>
      <c r="X439" s="85"/>
      <c r="Y439" s="85"/>
      <c r="Z439" s="85"/>
      <c r="AA439" s="85"/>
    </row>
    <row r="440">
      <c r="A440" s="85"/>
      <c r="B440" s="85"/>
      <c r="C440" s="85"/>
      <c r="D440" s="85"/>
      <c r="E440" s="85"/>
      <c r="F440" s="85"/>
      <c r="G440" s="85"/>
      <c r="H440" s="85"/>
      <c r="I440" s="85"/>
      <c r="J440" s="85"/>
      <c r="K440" s="85"/>
      <c r="L440" s="85"/>
      <c r="M440" s="85"/>
      <c r="N440" s="85"/>
      <c r="O440" s="85"/>
      <c r="P440" s="85"/>
      <c r="Q440" s="85"/>
      <c r="R440" s="85"/>
      <c r="S440" s="85"/>
      <c r="T440" s="85"/>
      <c r="U440" s="85"/>
      <c r="V440" s="85"/>
      <c r="W440" s="85"/>
      <c r="X440" s="85"/>
      <c r="Y440" s="85"/>
      <c r="Z440" s="85"/>
      <c r="AA440" s="85"/>
    </row>
    <row r="441">
      <c r="A441" s="85"/>
      <c r="B441" s="85"/>
      <c r="C441" s="85"/>
      <c r="D441" s="85"/>
      <c r="E441" s="85"/>
      <c r="F441" s="85"/>
      <c r="G441" s="85"/>
      <c r="H441" s="85"/>
      <c r="I441" s="85"/>
      <c r="J441" s="85"/>
      <c r="K441" s="85"/>
      <c r="L441" s="85"/>
      <c r="M441" s="85"/>
      <c r="N441" s="85"/>
      <c r="O441" s="85"/>
      <c r="P441" s="85"/>
      <c r="Q441" s="85"/>
      <c r="R441" s="85"/>
      <c r="S441" s="85"/>
      <c r="T441" s="85"/>
      <c r="U441" s="85"/>
      <c r="V441" s="85"/>
      <c r="W441" s="85"/>
      <c r="X441" s="85"/>
      <c r="Y441" s="85"/>
      <c r="Z441" s="85"/>
      <c r="AA441" s="85"/>
    </row>
    <row r="442">
      <c r="A442" s="85"/>
      <c r="B442" s="85"/>
      <c r="C442" s="85"/>
      <c r="D442" s="85"/>
      <c r="E442" s="85"/>
      <c r="F442" s="85"/>
      <c r="G442" s="85"/>
      <c r="H442" s="85"/>
      <c r="I442" s="85"/>
      <c r="J442" s="85"/>
      <c r="K442" s="85"/>
      <c r="L442" s="85"/>
      <c r="M442" s="85"/>
      <c r="N442" s="85"/>
      <c r="O442" s="85"/>
      <c r="P442" s="85"/>
      <c r="Q442" s="85"/>
      <c r="R442" s="85"/>
      <c r="S442" s="85"/>
      <c r="T442" s="85"/>
      <c r="U442" s="85"/>
      <c r="V442" s="85"/>
      <c r="W442" s="85"/>
      <c r="X442" s="85"/>
      <c r="Y442" s="85"/>
      <c r="Z442" s="85"/>
      <c r="AA442" s="85"/>
    </row>
    <row r="443">
      <c r="A443" s="85"/>
      <c r="B443" s="85"/>
      <c r="C443" s="85"/>
      <c r="D443" s="85"/>
      <c r="E443" s="85"/>
      <c r="F443" s="85"/>
      <c r="G443" s="85"/>
      <c r="H443" s="85"/>
      <c r="I443" s="85"/>
      <c r="J443" s="85"/>
      <c r="K443" s="85"/>
      <c r="L443" s="85"/>
      <c r="M443" s="85"/>
      <c r="N443" s="85"/>
      <c r="O443" s="85"/>
      <c r="P443" s="85"/>
      <c r="Q443" s="85"/>
      <c r="R443" s="85"/>
      <c r="S443" s="85"/>
      <c r="T443" s="85"/>
      <c r="U443" s="85"/>
      <c r="V443" s="85"/>
      <c r="W443" s="85"/>
      <c r="X443" s="85"/>
      <c r="Y443" s="85"/>
      <c r="Z443" s="85"/>
      <c r="AA443" s="85"/>
    </row>
    <row r="444">
      <c r="A444" s="85"/>
      <c r="B444" s="85"/>
      <c r="C444" s="85"/>
      <c r="D444" s="85"/>
      <c r="E444" s="85"/>
      <c r="F444" s="85"/>
      <c r="G444" s="85"/>
      <c r="H444" s="85"/>
      <c r="I444" s="85"/>
      <c r="J444" s="85"/>
      <c r="K444" s="85"/>
      <c r="L444" s="85"/>
      <c r="M444" s="85"/>
      <c r="N444" s="85"/>
      <c r="O444" s="85"/>
      <c r="P444" s="85"/>
      <c r="Q444" s="85"/>
      <c r="R444" s="85"/>
      <c r="S444" s="85"/>
      <c r="T444" s="85"/>
      <c r="U444" s="85"/>
      <c r="V444" s="85"/>
      <c r="W444" s="85"/>
      <c r="X444" s="85"/>
      <c r="Y444" s="85"/>
      <c r="Z444" s="85"/>
      <c r="AA444" s="85"/>
    </row>
    <row r="445">
      <c r="A445" s="85"/>
      <c r="B445" s="85"/>
      <c r="C445" s="85"/>
      <c r="D445" s="85"/>
      <c r="E445" s="85"/>
      <c r="F445" s="85"/>
      <c r="G445" s="85"/>
      <c r="H445" s="85"/>
      <c r="I445" s="85"/>
      <c r="J445" s="85"/>
      <c r="K445" s="85"/>
      <c r="L445" s="85"/>
      <c r="M445" s="85"/>
      <c r="N445" s="85"/>
      <c r="O445" s="85"/>
      <c r="P445" s="85"/>
      <c r="Q445" s="85"/>
      <c r="R445" s="85"/>
      <c r="S445" s="85"/>
      <c r="T445" s="85"/>
      <c r="U445" s="85"/>
      <c r="V445" s="85"/>
      <c r="W445" s="85"/>
      <c r="X445" s="85"/>
      <c r="Y445" s="85"/>
      <c r="Z445" s="85"/>
      <c r="AA445" s="85"/>
    </row>
    <row r="446">
      <c r="A446" s="85"/>
      <c r="B446" s="85"/>
      <c r="C446" s="85"/>
      <c r="D446" s="85"/>
      <c r="E446" s="85"/>
      <c r="F446" s="85"/>
      <c r="G446" s="85"/>
      <c r="H446" s="85"/>
      <c r="I446" s="85"/>
      <c r="J446" s="85"/>
      <c r="K446" s="85"/>
      <c r="L446" s="85"/>
      <c r="M446" s="85"/>
      <c r="N446" s="85"/>
      <c r="O446" s="85"/>
      <c r="P446" s="85"/>
      <c r="Q446" s="85"/>
      <c r="R446" s="85"/>
      <c r="S446" s="85"/>
      <c r="T446" s="85"/>
      <c r="U446" s="85"/>
      <c r="V446" s="85"/>
      <c r="W446" s="85"/>
      <c r="X446" s="85"/>
      <c r="Y446" s="85"/>
      <c r="Z446" s="85"/>
      <c r="AA446" s="85"/>
    </row>
    <row r="447">
      <c r="A447" s="85"/>
      <c r="B447" s="85"/>
      <c r="C447" s="85"/>
      <c r="D447" s="85"/>
      <c r="E447" s="85"/>
      <c r="F447" s="85"/>
      <c r="G447" s="85"/>
      <c r="H447" s="85"/>
      <c r="I447" s="85"/>
      <c r="J447" s="85"/>
      <c r="K447" s="85"/>
      <c r="L447" s="85"/>
      <c r="M447" s="85"/>
      <c r="N447" s="85"/>
      <c r="O447" s="85"/>
      <c r="P447" s="85"/>
      <c r="Q447" s="85"/>
      <c r="R447" s="85"/>
      <c r="S447" s="85"/>
      <c r="T447" s="85"/>
      <c r="U447" s="85"/>
      <c r="V447" s="85"/>
      <c r="W447" s="85"/>
      <c r="X447" s="85"/>
      <c r="Y447" s="85"/>
      <c r="Z447" s="85"/>
      <c r="AA447" s="85"/>
    </row>
    <row r="448">
      <c r="A448" s="85"/>
      <c r="B448" s="85"/>
      <c r="C448" s="85"/>
      <c r="D448" s="85"/>
      <c r="E448" s="85"/>
      <c r="F448" s="85"/>
      <c r="G448" s="85"/>
      <c r="H448" s="85"/>
      <c r="I448" s="85"/>
      <c r="J448" s="85"/>
      <c r="K448" s="85"/>
      <c r="L448" s="85"/>
      <c r="M448" s="85"/>
      <c r="N448" s="85"/>
      <c r="O448" s="85"/>
      <c r="P448" s="85"/>
      <c r="Q448" s="85"/>
      <c r="R448" s="85"/>
      <c r="S448" s="85"/>
      <c r="T448" s="85"/>
      <c r="U448" s="85"/>
      <c r="V448" s="85"/>
      <c r="W448" s="85"/>
      <c r="X448" s="85"/>
      <c r="Y448" s="85"/>
      <c r="Z448" s="85"/>
      <c r="AA448" s="85"/>
    </row>
    <row r="449">
      <c r="A449" s="85"/>
      <c r="B449" s="85"/>
      <c r="C449" s="85"/>
      <c r="D449" s="85"/>
      <c r="E449" s="85"/>
      <c r="F449" s="85"/>
      <c r="G449" s="85"/>
      <c r="H449" s="85"/>
      <c r="I449" s="85"/>
      <c r="J449" s="85"/>
      <c r="K449" s="85"/>
      <c r="L449" s="85"/>
      <c r="M449" s="85"/>
      <c r="N449" s="85"/>
      <c r="O449" s="85"/>
      <c r="P449" s="85"/>
      <c r="Q449" s="85"/>
      <c r="R449" s="85"/>
      <c r="S449" s="85"/>
      <c r="T449" s="85"/>
      <c r="U449" s="85"/>
      <c r="V449" s="85"/>
      <c r="W449" s="85"/>
      <c r="X449" s="85"/>
      <c r="Y449" s="85"/>
      <c r="Z449" s="85"/>
      <c r="AA449" s="85"/>
    </row>
    <row r="450">
      <c r="A450" s="85"/>
      <c r="B450" s="85"/>
      <c r="C450" s="85"/>
      <c r="D450" s="85"/>
      <c r="E450" s="85"/>
      <c r="F450" s="85"/>
      <c r="G450" s="85"/>
      <c r="H450" s="85"/>
      <c r="I450" s="85"/>
      <c r="J450" s="85"/>
      <c r="K450" s="85"/>
      <c r="L450" s="85"/>
      <c r="M450" s="85"/>
      <c r="N450" s="85"/>
      <c r="O450" s="85"/>
      <c r="P450" s="85"/>
      <c r="Q450" s="85"/>
      <c r="R450" s="85"/>
      <c r="S450" s="85"/>
      <c r="T450" s="85"/>
      <c r="U450" s="85"/>
      <c r="V450" s="85"/>
      <c r="W450" s="85"/>
      <c r="X450" s="85"/>
      <c r="Y450" s="85"/>
      <c r="Z450" s="85"/>
      <c r="AA450" s="85"/>
    </row>
    <row r="451">
      <c r="A451" s="85"/>
      <c r="B451" s="85"/>
      <c r="C451" s="85"/>
      <c r="D451" s="85"/>
      <c r="E451" s="85"/>
      <c r="F451" s="85"/>
      <c r="G451" s="85"/>
      <c r="H451" s="85"/>
      <c r="I451" s="85"/>
      <c r="J451" s="85"/>
      <c r="K451" s="85"/>
      <c r="L451" s="85"/>
      <c r="M451" s="85"/>
      <c r="N451" s="85"/>
      <c r="O451" s="85"/>
      <c r="P451" s="85"/>
      <c r="Q451" s="85"/>
      <c r="R451" s="85"/>
      <c r="S451" s="85"/>
      <c r="T451" s="85"/>
      <c r="U451" s="85"/>
      <c r="V451" s="85"/>
      <c r="W451" s="85"/>
      <c r="X451" s="85"/>
      <c r="Y451" s="85"/>
      <c r="Z451" s="85"/>
      <c r="AA451" s="85"/>
    </row>
    <row r="452">
      <c r="A452" s="85"/>
      <c r="B452" s="85"/>
      <c r="C452" s="85"/>
      <c r="D452" s="85"/>
      <c r="E452" s="85"/>
      <c r="F452" s="85"/>
      <c r="G452" s="85"/>
      <c r="H452" s="85"/>
      <c r="I452" s="85"/>
      <c r="J452" s="85"/>
      <c r="K452" s="85"/>
      <c r="L452" s="85"/>
      <c r="M452" s="85"/>
      <c r="N452" s="85"/>
      <c r="O452" s="85"/>
      <c r="P452" s="85"/>
      <c r="Q452" s="85"/>
      <c r="R452" s="85"/>
      <c r="S452" s="85"/>
      <c r="T452" s="85"/>
      <c r="U452" s="85"/>
      <c r="V452" s="85"/>
      <c r="W452" s="85"/>
      <c r="X452" s="85"/>
      <c r="Y452" s="85"/>
      <c r="Z452" s="85"/>
      <c r="AA452" s="85"/>
    </row>
    <row r="453">
      <c r="A453" s="85"/>
      <c r="B453" s="85"/>
      <c r="C453" s="85"/>
      <c r="D453" s="85"/>
      <c r="E453" s="85"/>
      <c r="F453" s="85"/>
      <c r="G453" s="85"/>
      <c r="H453" s="85"/>
      <c r="I453" s="85"/>
      <c r="J453" s="85"/>
      <c r="K453" s="85"/>
      <c r="L453" s="85"/>
      <c r="M453" s="85"/>
      <c r="N453" s="85"/>
      <c r="O453" s="85"/>
      <c r="P453" s="85"/>
      <c r="Q453" s="85"/>
      <c r="R453" s="85"/>
      <c r="S453" s="85"/>
      <c r="T453" s="85"/>
      <c r="U453" s="85"/>
      <c r="V453" s="85"/>
      <c r="W453" s="85"/>
      <c r="X453" s="85"/>
      <c r="Y453" s="85"/>
      <c r="Z453" s="85"/>
      <c r="AA453" s="85"/>
    </row>
    <row r="454">
      <c r="A454" s="85"/>
      <c r="B454" s="85"/>
      <c r="C454" s="85"/>
      <c r="D454" s="85"/>
      <c r="E454" s="85"/>
      <c r="F454" s="85"/>
      <c r="G454" s="85"/>
      <c r="H454" s="85"/>
      <c r="I454" s="85"/>
      <c r="J454" s="85"/>
      <c r="K454" s="85"/>
      <c r="L454" s="85"/>
      <c r="M454" s="85"/>
      <c r="N454" s="85"/>
      <c r="O454" s="85"/>
      <c r="P454" s="85"/>
      <c r="Q454" s="85"/>
      <c r="R454" s="85"/>
      <c r="S454" s="85"/>
      <c r="T454" s="85"/>
      <c r="U454" s="85"/>
      <c r="V454" s="85"/>
      <c r="W454" s="85"/>
      <c r="X454" s="85"/>
      <c r="Y454" s="85"/>
      <c r="Z454" s="85"/>
      <c r="AA454" s="85"/>
    </row>
    <row r="455">
      <c r="A455" s="85"/>
      <c r="B455" s="85"/>
      <c r="C455" s="85"/>
      <c r="D455" s="85"/>
      <c r="E455" s="85"/>
      <c r="F455" s="85"/>
      <c r="G455" s="85"/>
      <c r="H455" s="85"/>
      <c r="I455" s="85"/>
      <c r="J455" s="85"/>
      <c r="K455" s="85"/>
      <c r="L455" s="85"/>
      <c r="M455" s="85"/>
      <c r="N455" s="85"/>
      <c r="O455" s="85"/>
      <c r="P455" s="85"/>
      <c r="Q455" s="85"/>
      <c r="R455" s="85"/>
      <c r="S455" s="85"/>
      <c r="T455" s="85"/>
      <c r="U455" s="85"/>
      <c r="V455" s="85"/>
      <c r="W455" s="85"/>
      <c r="X455" s="85"/>
      <c r="Y455" s="85"/>
      <c r="Z455" s="85"/>
      <c r="AA455" s="85"/>
    </row>
    <row r="456">
      <c r="A456" s="85"/>
      <c r="B456" s="85"/>
      <c r="C456" s="85"/>
      <c r="D456" s="85"/>
      <c r="E456" s="85"/>
      <c r="F456" s="85"/>
      <c r="G456" s="85"/>
      <c r="H456" s="85"/>
      <c r="I456" s="85"/>
      <c r="J456" s="85"/>
      <c r="K456" s="85"/>
      <c r="L456" s="85"/>
      <c r="M456" s="85"/>
      <c r="N456" s="85"/>
      <c r="O456" s="85"/>
      <c r="P456" s="85"/>
      <c r="Q456" s="85"/>
      <c r="R456" s="85"/>
      <c r="S456" s="85"/>
      <c r="T456" s="85"/>
      <c r="U456" s="85"/>
      <c r="V456" s="85"/>
      <c r="W456" s="85"/>
      <c r="X456" s="85"/>
      <c r="Y456" s="85"/>
      <c r="Z456" s="85"/>
      <c r="AA456" s="85"/>
    </row>
    <row r="457">
      <c r="A457" s="85"/>
      <c r="B457" s="85"/>
      <c r="C457" s="85"/>
      <c r="D457" s="85"/>
      <c r="E457" s="85"/>
      <c r="F457" s="85"/>
      <c r="G457" s="85"/>
      <c r="H457" s="85"/>
      <c r="I457" s="85"/>
      <c r="J457" s="85"/>
      <c r="K457" s="85"/>
      <c r="L457" s="85"/>
      <c r="M457" s="85"/>
      <c r="N457" s="85"/>
      <c r="O457" s="85"/>
      <c r="P457" s="85"/>
      <c r="Q457" s="85"/>
      <c r="R457" s="85"/>
      <c r="S457" s="85"/>
      <c r="T457" s="85"/>
      <c r="U457" s="85"/>
      <c r="V457" s="85"/>
      <c r="W457" s="85"/>
      <c r="X457" s="85"/>
      <c r="Y457" s="85"/>
      <c r="Z457" s="85"/>
      <c r="AA457" s="85"/>
    </row>
    <row r="458">
      <c r="A458" s="85"/>
      <c r="B458" s="85"/>
      <c r="C458" s="85"/>
      <c r="D458" s="85"/>
      <c r="E458" s="85"/>
      <c r="F458" s="85"/>
      <c r="G458" s="85"/>
      <c r="H458" s="85"/>
      <c r="I458" s="85"/>
      <c r="J458" s="85"/>
      <c r="K458" s="85"/>
      <c r="L458" s="85"/>
      <c r="M458" s="85"/>
      <c r="N458" s="85"/>
      <c r="O458" s="85"/>
      <c r="P458" s="85"/>
      <c r="Q458" s="85"/>
      <c r="R458" s="85"/>
      <c r="S458" s="85"/>
      <c r="T458" s="85"/>
      <c r="U458" s="85"/>
      <c r="V458" s="85"/>
      <c r="W458" s="85"/>
      <c r="X458" s="85"/>
      <c r="Y458" s="85"/>
      <c r="Z458" s="85"/>
      <c r="AA458" s="85"/>
    </row>
    <row r="459">
      <c r="A459" s="85"/>
      <c r="B459" s="85"/>
      <c r="C459" s="85"/>
      <c r="D459" s="85"/>
      <c r="E459" s="85"/>
      <c r="F459" s="85"/>
      <c r="G459" s="85"/>
      <c r="H459" s="85"/>
      <c r="I459" s="85"/>
      <c r="J459" s="85"/>
      <c r="K459" s="85"/>
      <c r="L459" s="85"/>
      <c r="M459" s="85"/>
      <c r="N459" s="85"/>
      <c r="O459" s="85"/>
      <c r="P459" s="85"/>
      <c r="Q459" s="85"/>
      <c r="R459" s="85"/>
      <c r="S459" s="85"/>
      <c r="T459" s="85"/>
      <c r="U459" s="85"/>
      <c r="V459" s="85"/>
      <c r="W459" s="85"/>
      <c r="X459" s="85"/>
      <c r="Y459" s="85"/>
      <c r="Z459" s="85"/>
      <c r="AA459" s="85"/>
    </row>
    <row r="460">
      <c r="A460" s="85"/>
      <c r="B460" s="85"/>
      <c r="C460" s="85"/>
      <c r="D460" s="85"/>
      <c r="E460" s="85"/>
      <c r="F460" s="85"/>
      <c r="G460" s="85"/>
      <c r="H460" s="85"/>
      <c r="I460" s="85"/>
      <c r="J460" s="85"/>
      <c r="K460" s="85"/>
      <c r="L460" s="85"/>
      <c r="M460" s="85"/>
      <c r="N460" s="85"/>
      <c r="O460" s="85"/>
      <c r="P460" s="85"/>
      <c r="Q460" s="85"/>
      <c r="R460" s="85"/>
      <c r="S460" s="85"/>
      <c r="T460" s="85"/>
      <c r="U460" s="85"/>
      <c r="V460" s="85"/>
      <c r="W460" s="85"/>
      <c r="X460" s="85"/>
      <c r="Y460" s="85"/>
      <c r="Z460" s="85"/>
      <c r="AA460" s="85"/>
    </row>
    <row r="461">
      <c r="A461" s="85"/>
      <c r="B461" s="85"/>
      <c r="C461" s="85"/>
      <c r="D461" s="85"/>
      <c r="E461" s="85"/>
      <c r="F461" s="85"/>
      <c r="G461" s="85"/>
      <c r="H461" s="85"/>
      <c r="I461" s="85"/>
      <c r="J461" s="85"/>
      <c r="K461" s="85"/>
      <c r="L461" s="85"/>
      <c r="M461" s="85"/>
      <c r="N461" s="85"/>
      <c r="O461" s="85"/>
      <c r="P461" s="85"/>
      <c r="Q461" s="85"/>
      <c r="R461" s="85"/>
      <c r="S461" s="85"/>
      <c r="T461" s="85"/>
      <c r="U461" s="85"/>
      <c r="V461" s="85"/>
      <c r="W461" s="85"/>
      <c r="X461" s="85"/>
      <c r="Y461" s="85"/>
      <c r="Z461" s="85"/>
      <c r="AA461" s="85"/>
    </row>
    <row r="462">
      <c r="A462" s="85"/>
      <c r="B462" s="85"/>
      <c r="C462" s="85"/>
      <c r="D462" s="85"/>
      <c r="E462" s="85"/>
      <c r="F462" s="85"/>
      <c r="G462" s="85"/>
      <c r="H462" s="85"/>
      <c r="I462" s="85"/>
      <c r="J462" s="85"/>
      <c r="K462" s="85"/>
      <c r="L462" s="85"/>
      <c r="M462" s="85"/>
      <c r="N462" s="85"/>
      <c r="O462" s="85"/>
      <c r="P462" s="85"/>
      <c r="Q462" s="85"/>
      <c r="R462" s="85"/>
      <c r="S462" s="85"/>
      <c r="T462" s="85"/>
      <c r="U462" s="85"/>
      <c r="V462" s="85"/>
      <c r="W462" s="85"/>
      <c r="X462" s="85"/>
      <c r="Y462" s="85"/>
      <c r="Z462" s="85"/>
      <c r="AA462" s="85"/>
    </row>
    <row r="463">
      <c r="A463" s="85"/>
      <c r="B463" s="85"/>
      <c r="C463" s="85"/>
      <c r="D463" s="85"/>
      <c r="E463" s="85"/>
      <c r="F463" s="85"/>
      <c r="G463" s="85"/>
      <c r="H463" s="85"/>
      <c r="I463" s="85"/>
      <c r="J463" s="85"/>
      <c r="K463" s="85"/>
      <c r="L463" s="85"/>
      <c r="M463" s="85"/>
      <c r="N463" s="85"/>
      <c r="O463" s="85"/>
      <c r="P463" s="85"/>
      <c r="Q463" s="85"/>
      <c r="R463" s="85"/>
      <c r="S463" s="85"/>
      <c r="T463" s="85"/>
      <c r="U463" s="85"/>
      <c r="V463" s="85"/>
      <c r="W463" s="85"/>
      <c r="X463" s="85"/>
      <c r="Y463" s="85"/>
      <c r="Z463" s="85"/>
      <c r="AA463" s="85"/>
    </row>
    <row r="464">
      <c r="A464" s="85"/>
      <c r="B464" s="85"/>
      <c r="C464" s="85"/>
      <c r="D464" s="85"/>
      <c r="E464" s="85"/>
      <c r="F464" s="85"/>
      <c r="G464" s="85"/>
      <c r="H464" s="85"/>
      <c r="I464" s="85"/>
      <c r="J464" s="85"/>
      <c r="K464" s="85"/>
      <c r="L464" s="85"/>
      <c r="M464" s="85"/>
      <c r="N464" s="85"/>
      <c r="O464" s="85"/>
      <c r="P464" s="85"/>
      <c r="Q464" s="85"/>
      <c r="R464" s="85"/>
      <c r="S464" s="85"/>
      <c r="T464" s="85"/>
      <c r="U464" s="85"/>
      <c r="V464" s="85"/>
      <c r="W464" s="85"/>
      <c r="X464" s="85"/>
      <c r="Y464" s="85"/>
      <c r="Z464" s="85"/>
      <c r="AA464" s="85"/>
    </row>
    <row r="465">
      <c r="A465" s="85"/>
      <c r="B465" s="85"/>
      <c r="C465" s="85"/>
      <c r="D465" s="85"/>
      <c r="E465" s="85"/>
      <c r="F465" s="85"/>
      <c r="G465" s="85"/>
      <c r="H465" s="85"/>
      <c r="I465" s="85"/>
      <c r="J465" s="85"/>
      <c r="K465" s="85"/>
      <c r="L465" s="85"/>
      <c r="M465" s="85"/>
      <c r="N465" s="85"/>
      <c r="O465" s="85"/>
      <c r="P465" s="85"/>
      <c r="Q465" s="85"/>
      <c r="R465" s="85"/>
      <c r="S465" s="85"/>
      <c r="T465" s="85"/>
      <c r="U465" s="85"/>
      <c r="V465" s="85"/>
      <c r="W465" s="85"/>
      <c r="X465" s="85"/>
      <c r="Y465" s="85"/>
      <c r="Z465" s="85"/>
      <c r="AA465" s="85"/>
    </row>
    <row r="466">
      <c r="A466" s="85"/>
      <c r="B466" s="85"/>
      <c r="C466" s="85"/>
      <c r="D466" s="85"/>
      <c r="E466" s="85"/>
      <c r="F466" s="85"/>
      <c r="G466" s="85"/>
      <c r="H466" s="85"/>
      <c r="I466" s="85"/>
      <c r="J466" s="85"/>
      <c r="K466" s="85"/>
      <c r="L466" s="85"/>
      <c r="M466" s="85"/>
      <c r="N466" s="85"/>
      <c r="O466" s="85"/>
      <c r="P466" s="85"/>
      <c r="Q466" s="85"/>
      <c r="R466" s="85"/>
      <c r="S466" s="85"/>
      <c r="T466" s="85"/>
      <c r="U466" s="85"/>
      <c r="V466" s="85"/>
      <c r="W466" s="85"/>
      <c r="X466" s="85"/>
      <c r="Y466" s="85"/>
      <c r="Z466" s="85"/>
      <c r="AA466" s="85"/>
    </row>
    <row r="467">
      <c r="A467" s="85"/>
      <c r="B467" s="85"/>
      <c r="C467" s="85"/>
      <c r="D467" s="85"/>
      <c r="E467" s="85"/>
      <c r="F467" s="85"/>
      <c r="G467" s="85"/>
      <c r="H467" s="85"/>
      <c r="I467" s="85"/>
      <c r="J467" s="85"/>
      <c r="K467" s="85"/>
      <c r="L467" s="85"/>
      <c r="M467" s="85"/>
      <c r="N467" s="85"/>
      <c r="O467" s="85"/>
      <c r="P467" s="85"/>
      <c r="Q467" s="85"/>
      <c r="R467" s="85"/>
      <c r="S467" s="85"/>
      <c r="T467" s="85"/>
      <c r="U467" s="85"/>
      <c r="V467" s="85"/>
      <c r="W467" s="85"/>
      <c r="X467" s="85"/>
      <c r="Y467" s="85"/>
      <c r="Z467" s="85"/>
      <c r="AA467" s="85"/>
    </row>
    <row r="468">
      <c r="A468" s="85"/>
      <c r="B468" s="85"/>
      <c r="C468" s="85"/>
      <c r="D468" s="85"/>
      <c r="E468" s="85"/>
      <c r="F468" s="85"/>
      <c r="G468" s="85"/>
      <c r="H468" s="85"/>
      <c r="I468" s="85"/>
      <c r="J468" s="85"/>
      <c r="K468" s="85"/>
      <c r="L468" s="85"/>
      <c r="M468" s="85"/>
      <c r="N468" s="85"/>
      <c r="O468" s="85"/>
      <c r="P468" s="85"/>
      <c r="Q468" s="85"/>
      <c r="R468" s="85"/>
      <c r="S468" s="85"/>
      <c r="T468" s="85"/>
      <c r="U468" s="85"/>
      <c r="V468" s="85"/>
      <c r="W468" s="85"/>
      <c r="X468" s="85"/>
      <c r="Y468" s="85"/>
      <c r="Z468" s="85"/>
      <c r="AA468" s="85"/>
    </row>
    <row r="469">
      <c r="A469" s="85"/>
      <c r="B469" s="85"/>
      <c r="C469" s="85"/>
      <c r="D469" s="85"/>
      <c r="E469" s="85"/>
      <c r="F469" s="85"/>
      <c r="G469" s="85"/>
      <c r="H469" s="85"/>
      <c r="I469" s="85"/>
      <c r="J469" s="85"/>
      <c r="K469" s="85"/>
      <c r="L469" s="85"/>
      <c r="M469" s="85"/>
      <c r="N469" s="85"/>
      <c r="O469" s="85"/>
      <c r="P469" s="85"/>
      <c r="Q469" s="85"/>
      <c r="R469" s="85"/>
      <c r="S469" s="85"/>
      <c r="T469" s="85"/>
      <c r="U469" s="85"/>
      <c r="V469" s="85"/>
      <c r="W469" s="85"/>
      <c r="X469" s="85"/>
      <c r="Y469" s="85"/>
      <c r="Z469" s="85"/>
      <c r="AA469" s="85"/>
    </row>
    <row r="470">
      <c r="A470" s="85"/>
      <c r="B470" s="85"/>
      <c r="C470" s="85"/>
      <c r="D470" s="85"/>
      <c r="E470" s="85"/>
      <c r="F470" s="85"/>
      <c r="G470" s="85"/>
      <c r="H470" s="85"/>
      <c r="I470" s="85"/>
      <c r="J470" s="85"/>
      <c r="K470" s="85"/>
      <c r="L470" s="85"/>
      <c r="M470" s="85"/>
      <c r="N470" s="85"/>
      <c r="O470" s="85"/>
      <c r="P470" s="85"/>
      <c r="Q470" s="85"/>
      <c r="R470" s="85"/>
      <c r="S470" s="85"/>
      <c r="T470" s="85"/>
      <c r="U470" s="85"/>
      <c r="V470" s="85"/>
      <c r="W470" s="85"/>
      <c r="X470" s="85"/>
      <c r="Y470" s="85"/>
      <c r="Z470" s="85"/>
      <c r="AA470" s="85"/>
    </row>
    <row r="471">
      <c r="A471" s="85"/>
      <c r="B471" s="85"/>
      <c r="C471" s="85"/>
      <c r="D471" s="85"/>
      <c r="E471" s="85"/>
      <c r="F471" s="85"/>
      <c r="G471" s="85"/>
      <c r="H471" s="85"/>
      <c r="I471" s="85"/>
      <c r="J471" s="85"/>
      <c r="K471" s="85"/>
      <c r="L471" s="85"/>
      <c r="M471" s="85"/>
      <c r="N471" s="85"/>
      <c r="O471" s="85"/>
      <c r="P471" s="85"/>
      <c r="Q471" s="85"/>
      <c r="R471" s="85"/>
      <c r="S471" s="85"/>
      <c r="T471" s="85"/>
      <c r="U471" s="85"/>
      <c r="V471" s="85"/>
      <c r="W471" s="85"/>
      <c r="X471" s="85"/>
      <c r="Y471" s="85"/>
      <c r="Z471" s="85"/>
      <c r="AA471" s="85"/>
    </row>
    <row r="472">
      <c r="A472" s="85"/>
      <c r="B472" s="85"/>
      <c r="C472" s="85"/>
      <c r="D472" s="85"/>
      <c r="E472" s="85"/>
      <c r="F472" s="85"/>
      <c r="G472" s="85"/>
      <c r="H472" s="85"/>
      <c r="I472" s="85"/>
      <c r="J472" s="85"/>
      <c r="K472" s="85"/>
      <c r="L472" s="85"/>
      <c r="M472" s="85"/>
      <c r="N472" s="85"/>
      <c r="O472" s="85"/>
      <c r="P472" s="85"/>
      <c r="Q472" s="85"/>
      <c r="R472" s="85"/>
      <c r="S472" s="85"/>
      <c r="T472" s="85"/>
      <c r="U472" s="85"/>
      <c r="V472" s="85"/>
      <c r="W472" s="85"/>
      <c r="X472" s="85"/>
      <c r="Y472" s="85"/>
      <c r="Z472" s="85"/>
      <c r="AA472" s="85"/>
    </row>
    <row r="473">
      <c r="A473" s="85"/>
      <c r="B473" s="85"/>
      <c r="C473" s="85"/>
      <c r="D473" s="85"/>
      <c r="E473" s="85"/>
      <c r="F473" s="85"/>
      <c r="G473" s="85"/>
      <c r="H473" s="85"/>
      <c r="I473" s="85"/>
      <c r="J473" s="85"/>
      <c r="K473" s="85"/>
      <c r="L473" s="85"/>
      <c r="M473" s="85"/>
      <c r="N473" s="85"/>
      <c r="O473" s="85"/>
      <c r="P473" s="85"/>
      <c r="Q473" s="85"/>
      <c r="R473" s="85"/>
      <c r="S473" s="85"/>
      <c r="T473" s="85"/>
      <c r="U473" s="85"/>
      <c r="V473" s="85"/>
      <c r="W473" s="85"/>
      <c r="X473" s="85"/>
      <c r="Y473" s="85"/>
      <c r="Z473" s="85"/>
      <c r="AA473" s="85"/>
    </row>
    <row r="474">
      <c r="A474" s="85"/>
      <c r="B474" s="85"/>
      <c r="C474" s="85"/>
      <c r="D474" s="85"/>
      <c r="E474" s="85"/>
      <c r="F474" s="85"/>
      <c r="G474" s="85"/>
      <c r="H474" s="85"/>
      <c r="I474" s="85"/>
      <c r="J474" s="85"/>
      <c r="K474" s="85"/>
      <c r="L474" s="85"/>
      <c r="M474" s="85"/>
      <c r="N474" s="85"/>
      <c r="O474" s="85"/>
      <c r="P474" s="85"/>
      <c r="Q474" s="85"/>
      <c r="R474" s="85"/>
      <c r="S474" s="85"/>
      <c r="T474" s="85"/>
      <c r="U474" s="85"/>
      <c r="V474" s="85"/>
      <c r="W474" s="85"/>
      <c r="X474" s="85"/>
      <c r="Y474" s="85"/>
      <c r="Z474" s="85"/>
      <c r="AA474" s="85"/>
    </row>
    <row r="475">
      <c r="A475" s="85"/>
      <c r="B475" s="85"/>
      <c r="C475" s="85"/>
      <c r="D475" s="85"/>
      <c r="E475" s="85"/>
      <c r="F475" s="85"/>
      <c r="G475" s="85"/>
      <c r="H475" s="85"/>
      <c r="I475" s="85"/>
      <c r="J475" s="85"/>
      <c r="K475" s="85"/>
      <c r="L475" s="85"/>
      <c r="M475" s="85"/>
      <c r="N475" s="85"/>
      <c r="O475" s="85"/>
      <c r="P475" s="85"/>
      <c r="Q475" s="85"/>
      <c r="R475" s="85"/>
      <c r="S475" s="85"/>
      <c r="T475" s="85"/>
      <c r="U475" s="85"/>
      <c r="V475" s="85"/>
      <c r="W475" s="85"/>
      <c r="X475" s="85"/>
      <c r="Y475" s="85"/>
      <c r="Z475" s="85"/>
      <c r="AA475" s="85"/>
    </row>
    <row r="476">
      <c r="A476" s="85"/>
      <c r="B476" s="85"/>
      <c r="C476" s="85"/>
      <c r="D476" s="85"/>
      <c r="E476" s="85"/>
      <c r="F476" s="85"/>
      <c r="G476" s="85"/>
      <c r="H476" s="85"/>
      <c r="I476" s="85"/>
      <c r="J476" s="85"/>
      <c r="K476" s="85"/>
      <c r="L476" s="85"/>
      <c r="M476" s="85"/>
      <c r="N476" s="85"/>
      <c r="O476" s="85"/>
      <c r="P476" s="85"/>
      <c r="Q476" s="85"/>
      <c r="R476" s="85"/>
      <c r="S476" s="85"/>
      <c r="T476" s="85"/>
      <c r="U476" s="85"/>
      <c r="V476" s="85"/>
      <c r="W476" s="85"/>
      <c r="X476" s="85"/>
      <c r="Y476" s="85"/>
      <c r="Z476" s="85"/>
      <c r="AA476" s="85"/>
    </row>
    <row r="477">
      <c r="A477" s="85"/>
      <c r="B477" s="85"/>
      <c r="C477" s="85"/>
      <c r="D477" s="85"/>
      <c r="E477" s="85"/>
      <c r="F477" s="85"/>
      <c r="G477" s="85"/>
      <c r="H477" s="85"/>
      <c r="I477" s="85"/>
      <c r="J477" s="85"/>
      <c r="K477" s="85"/>
      <c r="L477" s="85"/>
      <c r="M477" s="85"/>
      <c r="N477" s="85"/>
      <c r="O477" s="85"/>
      <c r="P477" s="85"/>
      <c r="Q477" s="85"/>
      <c r="R477" s="85"/>
      <c r="S477" s="85"/>
      <c r="T477" s="85"/>
      <c r="U477" s="85"/>
      <c r="V477" s="85"/>
      <c r="W477" s="85"/>
      <c r="X477" s="85"/>
      <c r="Y477" s="85"/>
      <c r="Z477" s="85"/>
      <c r="AA477" s="85"/>
    </row>
    <row r="478">
      <c r="A478" s="85"/>
      <c r="B478" s="85"/>
      <c r="C478" s="85"/>
      <c r="D478" s="85"/>
      <c r="E478" s="85"/>
      <c r="F478" s="85"/>
      <c r="G478" s="85"/>
      <c r="H478" s="85"/>
      <c r="I478" s="85"/>
      <c r="J478" s="85"/>
      <c r="K478" s="85"/>
      <c r="L478" s="85"/>
      <c r="M478" s="85"/>
      <c r="N478" s="85"/>
      <c r="O478" s="85"/>
      <c r="P478" s="85"/>
      <c r="Q478" s="85"/>
      <c r="R478" s="85"/>
      <c r="S478" s="85"/>
      <c r="T478" s="85"/>
      <c r="U478" s="85"/>
      <c r="V478" s="85"/>
      <c r="W478" s="85"/>
      <c r="X478" s="85"/>
      <c r="Y478" s="85"/>
      <c r="Z478" s="85"/>
      <c r="AA478" s="85"/>
    </row>
    <row r="479">
      <c r="A479" s="85"/>
      <c r="B479" s="85"/>
      <c r="C479" s="85"/>
      <c r="D479" s="85"/>
      <c r="E479" s="85"/>
      <c r="F479" s="85"/>
      <c r="G479" s="85"/>
      <c r="H479" s="85"/>
      <c r="I479" s="85"/>
      <c r="J479" s="85"/>
      <c r="K479" s="85"/>
      <c r="L479" s="85"/>
      <c r="M479" s="85"/>
      <c r="N479" s="85"/>
      <c r="O479" s="85"/>
      <c r="P479" s="85"/>
      <c r="Q479" s="85"/>
      <c r="R479" s="85"/>
      <c r="S479" s="85"/>
      <c r="T479" s="85"/>
      <c r="U479" s="85"/>
      <c r="V479" s="85"/>
      <c r="W479" s="85"/>
      <c r="X479" s="85"/>
      <c r="Y479" s="85"/>
      <c r="Z479" s="85"/>
      <c r="AA479" s="85"/>
    </row>
    <row r="480">
      <c r="A480" s="85"/>
      <c r="B480" s="85"/>
      <c r="C480" s="85"/>
      <c r="D480" s="85"/>
      <c r="E480" s="85"/>
      <c r="F480" s="85"/>
      <c r="G480" s="85"/>
      <c r="H480" s="85"/>
      <c r="I480" s="85"/>
      <c r="J480" s="85"/>
      <c r="K480" s="85"/>
      <c r="L480" s="85"/>
      <c r="M480" s="85"/>
      <c r="N480" s="85"/>
      <c r="O480" s="85"/>
      <c r="P480" s="85"/>
      <c r="Q480" s="85"/>
      <c r="R480" s="85"/>
      <c r="S480" s="85"/>
      <c r="T480" s="85"/>
      <c r="U480" s="85"/>
      <c r="V480" s="85"/>
      <c r="W480" s="85"/>
      <c r="X480" s="85"/>
      <c r="Y480" s="85"/>
      <c r="Z480" s="85"/>
      <c r="AA480" s="85"/>
    </row>
    <row r="481">
      <c r="A481" s="85"/>
      <c r="B481" s="85"/>
      <c r="C481" s="85"/>
      <c r="D481" s="85"/>
      <c r="E481" s="85"/>
      <c r="F481" s="85"/>
      <c r="G481" s="85"/>
      <c r="H481" s="85"/>
      <c r="I481" s="85"/>
      <c r="J481" s="85"/>
      <c r="K481" s="85"/>
      <c r="L481" s="85"/>
      <c r="M481" s="85"/>
      <c r="N481" s="85"/>
      <c r="O481" s="85"/>
      <c r="P481" s="85"/>
      <c r="Q481" s="85"/>
      <c r="R481" s="85"/>
      <c r="S481" s="85"/>
      <c r="T481" s="85"/>
      <c r="U481" s="85"/>
      <c r="V481" s="85"/>
      <c r="W481" s="85"/>
      <c r="X481" s="85"/>
      <c r="Y481" s="85"/>
      <c r="Z481" s="85"/>
      <c r="AA481" s="85"/>
    </row>
    <row r="482">
      <c r="A482" s="85"/>
      <c r="B482" s="85"/>
      <c r="C482" s="85"/>
      <c r="D482" s="85"/>
      <c r="E482" s="85"/>
      <c r="F482" s="85"/>
      <c r="G482" s="85"/>
      <c r="H482" s="85"/>
      <c r="I482" s="85"/>
      <c r="J482" s="85"/>
      <c r="K482" s="85"/>
      <c r="L482" s="85"/>
      <c r="M482" s="85"/>
      <c r="N482" s="85"/>
      <c r="O482" s="85"/>
      <c r="P482" s="85"/>
      <c r="Q482" s="85"/>
      <c r="R482" s="85"/>
      <c r="S482" s="85"/>
      <c r="T482" s="85"/>
      <c r="U482" s="85"/>
      <c r="V482" s="85"/>
      <c r="W482" s="85"/>
      <c r="X482" s="85"/>
      <c r="Y482" s="85"/>
      <c r="Z482" s="85"/>
      <c r="AA482" s="85"/>
    </row>
    <row r="483">
      <c r="A483" s="85"/>
      <c r="B483" s="85"/>
      <c r="C483" s="85"/>
      <c r="D483" s="85"/>
      <c r="E483" s="85"/>
      <c r="F483" s="85"/>
      <c r="G483" s="85"/>
      <c r="H483" s="85"/>
      <c r="I483" s="85"/>
      <c r="J483" s="85"/>
      <c r="K483" s="85"/>
      <c r="L483" s="85"/>
      <c r="M483" s="85"/>
      <c r="N483" s="85"/>
      <c r="O483" s="85"/>
      <c r="P483" s="85"/>
      <c r="Q483" s="85"/>
      <c r="R483" s="85"/>
      <c r="S483" s="85"/>
      <c r="T483" s="85"/>
      <c r="U483" s="85"/>
      <c r="V483" s="85"/>
      <c r="W483" s="85"/>
      <c r="X483" s="85"/>
      <c r="Y483" s="85"/>
      <c r="Z483" s="85"/>
      <c r="AA483" s="85"/>
    </row>
    <row r="484">
      <c r="A484" s="85"/>
      <c r="B484" s="85"/>
      <c r="C484" s="85"/>
      <c r="D484" s="85"/>
      <c r="E484" s="85"/>
      <c r="F484" s="85"/>
      <c r="G484" s="85"/>
      <c r="H484" s="85"/>
      <c r="I484" s="85"/>
      <c r="J484" s="85"/>
      <c r="K484" s="85"/>
      <c r="L484" s="85"/>
      <c r="M484" s="85"/>
      <c r="N484" s="85"/>
      <c r="O484" s="85"/>
      <c r="P484" s="85"/>
      <c r="Q484" s="85"/>
      <c r="R484" s="85"/>
      <c r="S484" s="85"/>
      <c r="T484" s="85"/>
      <c r="U484" s="85"/>
      <c r="V484" s="85"/>
      <c r="W484" s="85"/>
      <c r="X484" s="85"/>
      <c r="Y484" s="85"/>
      <c r="Z484" s="85"/>
      <c r="AA484" s="85"/>
    </row>
    <row r="485">
      <c r="A485" s="85"/>
      <c r="B485" s="85"/>
      <c r="C485" s="85"/>
      <c r="D485" s="85"/>
      <c r="E485" s="85"/>
      <c r="F485" s="85"/>
      <c r="G485" s="85"/>
      <c r="H485" s="85"/>
      <c r="I485" s="85"/>
      <c r="J485" s="85"/>
      <c r="K485" s="85"/>
      <c r="L485" s="85"/>
      <c r="M485" s="85"/>
      <c r="N485" s="85"/>
      <c r="O485" s="85"/>
      <c r="P485" s="85"/>
      <c r="Q485" s="85"/>
      <c r="R485" s="85"/>
      <c r="S485" s="85"/>
      <c r="T485" s="85"/>
      <c r="U485" s="85"/>
      <c r="V485" s="85"/>
      <c r="W485" s="85"/>
      <c r="X485" s="85"/>
      <c r="Y485" s="85"/>
      <c r="Z485" s="85"/>
      <c r="AA485" s="85"/>
    </row>
    <row r="486">
      <c r="A486" s="85"/>
      <c r="B486" s="85"/>
      <c r="C486" s="85"/>
      <c r="D486" s="85"/>
      <c r="E486" s="85"/>
      <c r="F486" s="85"/>
      <c r="G486" s="85"/>
      <c r="H486" s="85"/>
      <c r="I486" s="85"/>
      <c r="J486" s="85"/>
      <c r="K486" s="85"/>
      <c r="L486" s="85"/>
      <c r="M486" s="85"/>
      <c r="N486" s="85"/>
      <c r="O486" s="85"/>
      <c r="P486" s="85"/>
      <c r="Q486" s="85"/>
      <c r="R486" s="85"/>
      <c r="S486" s="85"/>
      <c r="T486" s="85"/>
      <c r="U486" s="85"/>
      <c r="V486" s="85"/>
      <c r="W486" s="85"/>
      <c r="X486" s="85"/>
      <c r="Y486" s="85"/>
      <c r="Z486" s="85"/>
      <c r="AA486" s="85"/>
    </row>
    <row r="487">
      <c r="A487" s="85"/>
      <c r="B487" s="85"/>
      <c r="C487" s="85"/>
      <c r="D487" s="85"/>
      <c r="E487" s="85"/>
      <c r="F487" s="85"/>
      <c r="G487" s="85"/>
      <c r="H487" s="85"/>
      <c r="I487" s="85"/>
      <c r="J487" s="85"/>
      <c r="K487" s="85"/>
      <c r="L487" s="85"/>
      <c r="M487" s="85"/>
      <c r="N487" s="85"/>
      <c r="O487" s="85"/>
      <c r="P487" s="85"/>
      <c r="Q487" s="85"/>
      <c r="R487" s="85"/>
      <c r="S487" s="85"/>
      <c r="T487" s="85"/>
      <c r="U487" s="85"/>
      <c r="V487" s="85"/>
      <c r="W487" s="85"/>
      <c r="X487" s="85"/>
      <c r="Y487" s="85"/>
      <c r="Z487" s="85"/>
      <c r="AA487" s="85"/>
    </row>
    <row r="488">
      <c r="A488" s="85"/>
      <c r="B488" s="85"/>
      <c r="C488" s="85"/>
      <c r="D488" s="85"/>
      <c r="E488" s="85"/>
      <c r="F488" s="85"/>
      <c r="G488" s="85"/>
      <c r="H488" s="85"/>
      <c r="I488" s="85"/>
      <c r="J488" s="85"/>
      <c r="K488" s="85"/>
      <c r="L488" s="85"/>
      <c r="M488" s="85"/>
      <c r="N488" s="85"/>
      <c r="O488" s="85"/>
      <c r="P488" s="85"/>
      <c r="Q488" s="85"/>
      <c r="R488" s="85"/>
      <c r="S488" s="85"/>
      <c r="T488" s="85"/>
      <c r="U488" s="85"/>
      <c r="V488" s="85"/>
      <c r="W488" s="85"/>
      <c r="X488" s="85"/>
      <c r="Y488" s="85"/>
      <c r="Z488" s="85"/>
      <c r="AA488" s="85"/>
    </row>
    <row r="489">
      <c r="A489" s="85"/>
      <c r="B489" s="85"/>
      <c r="C489" s="85"/>
      <c r="D489" s="85"/>
      <c r="E489" s="85"/>
      <c r="F489" s="85"/>
      <c r="G489" s="85"/>
      <c r="H489" s="85"/>
      <c r="I489" s="85"/>
      <c r="J489" s="85"/>
      <c r="K489" s="85"/>
      <c r="L489" s="85"/>
      <c r="M489" s="85"/>
      <c r="N489" s="85"/>
      <c r="O489" s="85"/>
      <c r="P489" s="85"/>
      <c r="Q489" s="85"/>
      <c r="R489" s="85"/>
      <c r="S489" s="85"/>
      <c r="T489" s="85"/>
      <c r="U489" s="85"/>
      <c r="V489" s="85"/>
      <c r="W489" s="85"/>
      <c r="X489" s="85"/>
      <c r="Y489" s="85"/>
      <c r="Z489" s="85"/>
      <c r="AA489" s="85"/>
    </row>
    <row r="490">
      <c r="A490" s="85"/>
      <c r="B490" s="85"/>
      <c r="C490" s="85"/>
      <c r="D490" s="85"/>
      <c r="E490" s="85"/>
      <c r="F490" s="85"/>
      <c r="G490" s="85"/>
      <c r="H490" s="85"/>
      <c r="I490" s="85"/>
      <c r="J490" s="85"/>
      <c r="K490" s="85"/>
      <c r="L490" s="85"/>
      <c r="M490" s="85"/>
      <c r="N490" s="85"/>
      <c r="O490" s="85"/>
      <c r="P490" s="85"/>
      <c r="Q490" s="85"/>
      <c r="R490" s="85"/>
      <c r="S490" s="85"/>
      <c r="T490" s="85"/>
      <c r="U490" s="85"/>
      <c r="V490" s="85"/>
      <c r="W490" s="85"/>
      <c r="X490" s="85"/>
      <c r="Y490" s="85"/>
      <c r="Z490" s="85"/>
      <c r="AA490" s="85"/>
    </row>
    <row r="491">
      <c r="A491" s="85"/>
      <c r="B491" s="85"/>
      <c r="C491" s="85"/>
      <c r="D491" s="85"/>
      <c r="E491" s="85"/>
      <c r="F491" s="85"/>
      <c r="G491" s="85"/>
      <c r="H491" s="85"/>
      <c r="I491" s="85"/>
      <c r="J491" s="85"/>
      <c r="K491" s="85"/>
      <c r="L491" s="85"/>
      <c r="M491" s="85"/>
      <c r="N491" s="85"/>
      <c r="O491" s="85"/>
      <c r="P491" s="85"/>
      <c r="Q491" s="85"/>
      <c r="R491" s="85"/>
      <c r="S491" s="85"/>
      <c r="T491" s="85"/>
      <c r="U491" s="85"/>
      <c r="V491" s="85"/>
      <c r="W491" s="85"/>
      <c r="X491" s="85"/>
      <c r="Y491" s="85"/>
      <c r="Z491" s="85"/>
      <c r="AA491" s="85"/>
    </row>
    <row r="492">
      <c r="A492" s="85"/>
      <c r="B492" s="85"/>
      <c r="C492" s="85"/>
      <c r="D492" s="85"/>
      <c r="E492" s="85"/>
      <c r="F492" s="85"/>
      <c r="G492" s="85"/>
      <c r="H492" s="85"/>
      <c r="I492" s="85"/>
      <c r="J492" s="85"/>
      <c r="K492" s="85"/>
      <c r="L492" s="85"/>
      <c r="M492" s="85"/>
      <c r="N492" s="85"/>
      <c r="O492" s="85"/>
      <c r="P492" s="85"/>
      <c r="Q492" s="85"/>
      <c r="R492" s="85"/>
      <c r="S492" s="85"/>
      <c r="T492" s="85"/>
      <c r="U492" s="85"/>
      <c r="V492" s="85"/>
      <c r="W492" s="85"/>
      <c r="X492" s="85"/>
      <c r="Y492" s="85"/>
      <c r="Z492" s="85"/>
      <c r="AA492" s="85"/>
    </row>
    <row r="493">
      <c r="A493" s="85"/>
      <c r="B493" s="85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85"/>
      <c r="Z493" s="85"/>
      <c r="AA493" s="85"/>
    </row>
    <row r="494">
      <c r="A494" s="85"/>
      <c r="B494" s="85"/>
      <c r="C494" s="85"/>
      <c r="D494" s="85"/>
      <c r="E494" s="85"/>
      <c r="F494" s="85"/>
      <c r="G494" s="85"/>
      <c r="H494" s="85"/>
      <c r="I494" s="85"/>
      <c r="J494" s="85"/>
      <c r="K494" s="85"/>
      <c r="L494" s="85"/>
      <c r="M494" s="85"/>
      <c r="N494" s="85"/>
      <c r="O494" s="85"/>
      <c r="P494" s="85"/>
      <c r="Q494" s="85"/>
      <c r="R494" s="85"/>
      <c r="S494" s="85"/>
      <c r="T494" s="85"/>
      <c r="U494" s="85"/>
      <c r="V494" s="85"/>
      <c r="W494" s="85"/>
      <c r="X494" s="85"/>
      <c r="Y494" s="85"/>
      <c r="Z494" s="85"/>
      <c r="AA494" s="85"/>
    </row>
    <row r="495">
      <c r="A495" s="85"/>
      <c r="B495" s="85"/>
      <c r="C495" s="85"/>
      <c r="D495" s="85"/>
      <c r="E495" s="85"/>
      <c r="F495" s="85"/>
      <c r="G495" s="85"/>
      <c r="H495" s="85"/>
      <c r="I495" s="85"/>
      <c r="J495" s="85"/>
      <c r="K495" s="85"/>
      <c r="L495" s="85"/>
      <c r="M495" s="85"/>
      <c r="N495" s="85"/>
      <c r="O495" s="85"/>
      <c r="P495" s="85"/>
      <c r="Q495" s="85"/>
      <c r="R495" s="85"/>
      <c r="S495" s="85"/>
      <c r="T495" s="85"/>
      <c r="U495" s="85"/>
      <c r="V495" s="85"/>
      <c r="W495" s="85"/>
      <c r="X495" s="85"/>
      <c r="Y495" s="85"/>
      <c r="Z495" s="85"/>
      <c r="AA495" s="85"/>
    </row>
    <row r="496">
      <c r="A496" s="85"/>
      <c r="B496" s="85"/>
      <c r="C496" s="85"/>
      <c r="D496" s="85"/>
      <c r="E496" s="85"/>
      <c r="F496" s="85"/>
      <c r="G496" s="85"/>
      <c r="H496" s="85"/>
      <c r="I496" s="85"/>
      <c r="J496" s="85"/>
      <c r="K496" s="85"/>
      <c r="L496" s="85"/>
      <c r="M496" s="85"/>
      <c r="N496" s="85"/>
      <c r="O496" s="85"/>
      <c r="P496" s="85"/>
      <c r="Q496" s="85"/>
      <c r="R496" s="85"/>
      <c r="S496" s="85"/>
      <c r="T496" s="85"/>
      <c r="U496" s="85"/>
      <c r="V496" s="85"/>
      <c r="W496" s="85"/>
      <c r="X496" s="85"/>
      <c r="Y496" s="85"/>
      <c r="Z496" s="85"/>
      <c r="AA496" s="85"/>
    </row>
    <row r="497">
      <c r="A497" s="85"/>
      <c r="B497" s="85"/>
      <c r="C497" s="85"/>
      <c r="D497" s="85"/>
      <c r="E497" s="85"/>
      <c r="F497" s="85"/>
      <c r="G497" s="85"/>
      <c r="H497" s="85"/>
      <c r="I497" s="85"/>
      <c r="J497" s="85"/>
      <c r="K497" s="85"/>
      <c r="L497" s="85"/>
      <c r="M497" s="85"/>
      <c r="N497" s="85"/>
      <c r="O497" s="85"/>
      <c r="P497" s="85"/>
      <c r="Q497" s="85"/>
      <c r="R497" s="85"/>
      <c r="S497" s="85"/>
      <c r="T497" s="85"/>
      <c r="U497" s="85"/>
      <c r="V497" s="85"/>
      <c r="W497" s="85"/>
      <c r="X497" s="85"/>
      <c r="Y497" s="85"/>
      <c r="Z497" s="85"/>
      <c r="AA497" s="85"/>
    </row>
    <row r="498">
      <c r="A498" s="85"/>
      <c r="B498" s="85"/>
      <c r="C498" s="85"/>
      <c r="D498" s="85"/>
      <c r="E498" s="85"/>
      <c r="F498" s="85"/>
      <c r="G498" s="85"/>
      <c r="H498" s="85"/>
      <c r="I498" s="85"/>
      <c r="J498" s="85"/>
      <c r="K498" s="85"/>
      <c r="L498" s="85"/>
      <c r="M498" s="85"/>
      <c r="N498" s="85"/>
      <c r="O498" s="85"/>
      <c r="P498" s="85"/>
      <c r="Q498" s="85"/>
      <c r="R498" s="85"/>
      <c r="S498" s="85"/>
      <c r="T498" s="85"/>
      <c r="U498" s="85"/>
      <c r="V498" s="85"/>
      <c r="W498" s="85"/>
      <c r="X498" s="85"/>
      <c r="Y498" s="85"/>
      <c r="Z498" s="85"/>
      <c r="AA498" s="85"/>
    </row>
    <row r="499">
      <c r="A499" s="85"/>
      <c r="B499" s="85"/>
      <c r="C499" s="85"/>
      <c r="D499" s="85"/>
      <c r="E499" s="85"/>
      <c r="F499" s="85"/>
      <c r="G499" s="85"/>
      <c r="H499" s="85"/>
      <c r="I499" s="85"/>
      <c r="J499" s="85"/>
      <c r="K499" s="85"/>
      <c r="L499" s="85"/>
      <c r="M499" s="85"/>
      <c r="N499" s="85"/>
      <c r="O499" s="85"/>
      <c r="P499" s="85"/>
      <c r="Q499" s="85"/>
      <c r="R499" s="85"/>
      <c r="S499" s="85"/>
      <c r="T499" s="85"/>
      <c r="U499" s="85"/>
      <c r="V499" s="85"/>
      <c r="W499" s="85"/>
      <c r="X499" s="85"/>
      <c r="Y499" s="85"/>
      <c r="Z499" s="85"/>
      <c r="AA499" s="85"/>
    </row>
    <row r="500">
      <c r="A500" s="85"/>
      <c r="B500" s="85"/>
      <c r="C500" s="85"/>
      <c r="D500" s="85"/>
      <c r="E500" s="85"/>
      <c r="F500" s="85"/>
      <c r="G500" s="85"/>
      <c r="H500" s="85"/>
      <c r="I500" s="85"/>
      <c r="J500" s="85"/>
      <c r="K500" s="85"/>
      <c r="L500" s="85"/>
      <c r="M500" s="85"/>
      <c r="N500" s="85"/>
      <c r="O500" s="85"/>
      <c r="P500" s="85"/>
      <c r="Q500" s="85"/>
      <c r="R500" s="85"/>
      <c r="S500" s="85"/>
      <c r="T500" s="85"/>
      <c r="U500" s="85"/>
      <c r="V500" s="85"/>
      <c r="W500" s="85"/>
      <c r="X500" s="85"/>
      <c r="Y500" s="85"/>
      <c r="Z500" s="85"/>
      <c r="AA500" s="85"/>
    </row>
    <row r="501">
      <c r="A501" s="85"/>
      <c r="B501" s="85"/>
      <c r="C501" s="85"/>
      <c r="D501" s="85"/>
      <c r="E501" s="85"/>
      <c r="F501" s="85"/>
      <c r="G501" s="85"/>
      <c r="H501" s="85"/>
      <c r="I501" s="85"/>
      <c r="J501" s="85"/>
      <c r="K501" s="85"/>
      <c r="L501" s="85"/>
      <c r="M501" s="85"/>
      <c r="N501" s="85"/>
      <c r="O501" s="85"/>
      <c r="P501" s="85"/>
      <c r="Q501" s="85"/>
      <c r="R501" s="85"/>
      <c r="S501" s="85"/>
      <c r="T501" s="85"/>
      <c r="U501" s="85"/>
      <c r="V501" s="85"/>
      <c r="W501" s="85"/>
      <c r="X501" s="85"/>
      <c r="Y501" s="85"/>
      <c r="Z501" s="85"/>
      <c r="AA501" s="85"/>
    </row>
    <row r="502">
      <c r="A502" s="85"/>
      <c r="B502" s="85"/>
      <c r="C502" s="85"/>
      <c r="D502" s="85"/>
      <c r="E502" s="85"/>
      <c r="F502" s="85"/>
      <c r="G502" s="85"/>
      <c r="H502" s="85"/>
      <c r="I502" s="85"/>
      <c r="J502" s="85"/>
      <c r="K502" s="85"/>
      <c r="L502" s="85"/>
      <c r="M502" s="85"/>
      <c r="N502" s="85"/>
      <c r="O502" s="85"/>
      <c r="P502" s="85"/>
      <c r="Q502" s="85"/>
      <c r="R502" s="85"/>
      <c r="S502" s="85"/>
      <c r="T502" s="85"/>
      <c r="U502" s="85"/>
      <c r="V502" s="85"/>
      <c r="W502" s="85"/>
      <c r="X502" s="85"/>
      <c r="Y502" s="85"/>
      <c r="Z502" s="85"/>
      <c r="AA502" s="85"/>
    </row>
    <row r="503">
      <c r="A503" s="85"/>
      <c r="B503" s="85"/>
      <c r="C503" s="85"/>
      <c r="D503" s="85"/>
      <c r="E503" s="85"/>
      <c r="F503" s="85"/>
      <c r="G503" s="85"/>
      <c r="H503" s="85"/>
      <c r="I503" s="85"/>
      <c r="J503" s="85"/>
      <c r="K503" s="85"/>
      <c r="L503" s="85"/>
      <c r="M503" s="85"/>
      <c r="N503" s="85"/>
      <c r="O503" s="85"/>
      <c r="P503" s="85"/>
      <c r="Q503" s="85"/>
      <c r="R503" s="85"/>
      <c r="S503" s="85"/>
      <c r="T503" s="85"/>
      <c r="U503" s="85"/>
      <c r="V503" s="85"/>
      <c r="W503" s="85"/>
      <c r="X503" s="85"/>
      <c r="Y503" s="85"/>
      <c r="Z503" s="85"/>
      <c r="AA503" s="85"/>
    </row>
    <row r="504">
      <c r="A504" s="85"/>
      <c r="B504" s="85"/>
      <c r="C504" s="85"/>
      <c r="D504" s="85"/>
      <c r="E504" s="85"/>
      <c r="F504" s="85"/>
      <c r="G504" s="85"/>
      <c r="H504" s="85"/>
      <c r="I504" s="85"/>
      <c r="J504" s="85"/>
      <c r="K504" s="85"/>
      <c r="L504" s="85"/>
      <c r="M504" s="85"/>
      <c r="N504" s="85"/>
      <c r="O504" s="85"/>
      <c r="P504" s="85"/>
      <c r="Q504" s="85"/>
      <c r="R504" s="85"/>
      <c r="S504" s="85"/>
      <c r="T504" s="85"/>
      <c r="U504" s="85"/>
      <c r="V504" s="85"/>
      <c r="W504" s="85"/>
      <c r="X504" s="85"/>
      <c r="Y504" s="85"/>
      <c r="Z504" s="85"/>
      <c r="AA504" s="85"/>
    </row>
    <row r="505">
      <c r="A505" s="85"/>
      <c r="B505" s="85"/>
      <c r="C505" s="85"/>
      <c r="D505" s="85"/>
      <c r="E505" s="85"/>
      <c r="F505" s="85"/>
      <c r="G505" s="85"/>
      <c r="H505" s="85"/>
      <c r="I505" s="85"/>
      <c r="J505" s="85"/>
      <c r="K505" s="85"/>
      <c r="L505" s="85"/>
      <c r="M505" s="85"/>
      <c r="N505" s="85"/>
      <c r="O505" s="85"/>
      <c r="P505" s="85"/>
      <c r="Q505" s="85"/>
      <c r="R505" s="85"/>
      <c r="S505" s="85"/>
      <c r="T505" s="85"/>
      <c r="U505" s="85"/>
      <c r="V505" s="85"/>
      <c r="W505" s="85"/>
      <c r="X505" s="85"/>
      <c r="Y505" s="85"/>
      <c r="Z505" s="85"/>
      <c r="AA505" s="85"/>
    </row>
    <row r="506">
      <c r="A506" s="85"/>
      <c r="B506" s="85"/>
      <c r="C506" s="85"/>
      <c r="D506" s="85"/>
      <c r="E506" s="85"/>
      <c r="F506" s="85"/>
      <c r="G506" s="85"/>
      <c r="H506" s="85"/>
      <c r="I506" s="85"/>
      <c r="J506" s="85"/>
      <c r="K506" s="85"/>
      <c r="L506" s="85"/>
      <c r="M506" s="85"/>
      <c r="N506" s="85"/>
      <c r="O506" s="85"/>
      <c r="P506" s="85"/>
      <c r="Q506" s="85"/>
      <c r="R506" s="85"/>
      <c r="S506" s="85"/>
      <c r="T506" s="85"/>
      <c r="U506" s="85"/>
      <c r="V506" s="85"/>
      <c r="W506" s="85"/>
      <c r="X506" s="85"/>
      <c r="Y506" s="85"/>
      <c r="Z506" s="85"/>
      <c r="AA506" s="85"/>
    </row>
    <row r="507">
      <c r="A507" s="85"/>
      <c r="B507" s="85"/>
      <c r="C507" s="85"/>
      <c r="D507" s="85"/>
      <c r="E507" s="85"/>
      <c r="F507" s="85"/>
      <c r="G507" s="85"/>
      <c r="H507" s="85"/>
      <c r="I507" s="85"/>
      <c r="J507" s="85"/>
      <c r="K507" s="85"/>
      <c r="L507" s="85"/>
      <c r="M507" s="85"/>
      <c r="N507" s="85"/>
      <c r="O507" s="85"/>
      <c r="P507" s="85"/>
      <c r="Q507" s="85"/>
      <c r="R507" s="85"/>
      <c r="S507" s="85"/>
      <c r="T507" s="85"/>
      <c r="U507" s="85"/>
      <c r="V507" s="85"/>
      <c r="W507" s="85"/>
      <c r="X507" s="85"/>
      <c r="Y507" s="85"/>
      <c r="Z507" s="85"/>
      <c r="AA507" s="85"/>
    </row>
    <row r="508">
      <c r="A508" s="85"/>
      <c r="B508" s="85"/>
      <c r="C508" s="85"/>
      <c r="D508" s="85"/>
      <c r="E508" s="85"/>
      <c r="F508" s="85"/>
      <c r="G508" s="85"/>
      <c r="H508" s="85"/>
      <c r="I508" s="85"/>
      <c r="J508" s="85"/>
      <c r="K508" s="85"/>
      <c r="L508" s="85"/>
      <c r="M508" s="85"/>
      <c r="N508" s="85"/>
      <c r="O508" s="85"/>
      <c r="P508" s="85"/>
      <c r="Q508" s="85"/>
      <c r="R508" s="85"/>
      <c r="S508" s="85"/>
      <c r="T508" s="85"/>
      <c r="U508" s="85"/>
      <c r="V508" s="85"/>
      <c r="W508" s="85"/>
      <c r="X508" s="85"/>
      <c r="Y508" s="85"/>
      <c r="Z508" s="85"/>
      <c r="AA508" s="85"/>
    </row>
    <row r="509">
      <c r="A509" s="85"/>
      <c r="B509" s="85"/>
      <c r="C509" s="85"/>
      <c r="D509" s="85"/>
      <c r="E509" s="85"/>
      <c r="F509" s="85"/>
      <c r="G509" s="85"/>
      <c r="H509" s="85"/>
      <c r="I509" s="85"/>
      <c r="J509" s="85"/>
      <c r="K509" s="85"/>
      <c r="L509" s="85"/>
      <c r="M509" s="85"/>
      <c r="N509" s="85"/>
      <c r="O509" s="85"/>
      <c r="P509" s="85"/>
      <c r="Q509" s="85"/>
      <c r="R509" s="85"/>
      <c r="S509" s="85"/>
      <c r="T509" s="85"/>
      <c r="U509" s="85"/>
      <c r="V509" s="85"/>
      <c r="W509" s="85"/>
      <c r="X509" s="85"/>
      <c r="Y509" s="85"/>
      <c r="Z509" s="85"/>
      <c r="AA509" s="85"/>
    </row>
    <row r="510">
      <c r="A510" s="85"/>
      <c r="B510" s="85"/>
      <c r="C510" s="85"/>
      <c r="D510" s="85"/>
      <c r="E510" s="85"/>
      <c r="F510" s="85"/>
      <c r="G510" s="85"/>
      <c r="H510" s="85"/>
      <c r="I510" s="85"/>
      <c r="J510" s="85"/>
      <c r="K510" s="85"/>
      <c r="L510" s="85"/>
      <c r="M510" s="85"/>
      <c r="N510" s="85"/>
      <c r="O510" s="85"/>
      <c r="P510" s="85"/>
      <c r="Q510" s="85"/>
      <c r="R510" s="85"/>
      <c r="S510" s="85"/>
      <c r="T510" s="85"/>
      <c r="U510" s="85"/>
      <c r="V510" s="85"/>
      <c r="W510" s="85"/>
      <c r="X510" s="85"/>
      <c r="Y510" s="85"/>
      <c r="Z510" s="85"/>
      <c r="AA510" s="85"/>
    </row>
    <row r="511">
      <c r="A511" s="85"/>
      <c r="B511" s="85"/>
      <c r="C511" s="85"/>
      <c r="D511" s="85"/>
      <c r="E511" s="85"/>
      <c r="F511" s="85"/>
      <c r="G511" s="85"/>
      <c r="H511" s="85"/>
      <c r="I511" s="85"/>
      <c r="J511" s="85"/>
      <c r="K511" s="85"/>
      <c r="L511" s="85"/>
      <c r="M511" s="85"/>
      <c r="N511" s="85"/>
      <c r="O511" s="85"/>
      <c r="P511" s="85"/>
      <c r="Q511" s="85"/>
      <c r="R511" s="85"/>
      <c r="S511" s="85"/>
      <c r="T511" s="85"/>
      <c r="U511" s="85"/>
      <c r="V511" s="85"/>
      <c r="W511" s="85"/>
      <c r="X511" s="85"/>
      <c r="Y511" s="85"/>
      <c r="Z511" s="85"/>
      <c r="AA511" s="85"/>
    </row>
    <row r="512">
      <c r="A512" s="85"/>
      <c r="B512" s="85"/>
      <c r="C512" s="85"/>
      <c r="D512" s="85"/>
      <c r="E512" s="85"/>
      <c r="F512" s="85"/>
      <c r="G512" s="85"/>
      <c r="H512" s="85"/>
      <c r="I512" s="85"/>
      <c r="J512" s="85"/>
      <c r="K512" s="85"/>
      <c r="L512" s="85"/>
      <c r="M512" s="85"/>
      <c r="N512" s="85"/>
      <c r="O512" s="85"/>
      <c r="P512" s="85"/>
      <c r="Q512" s="85"/>
      <c r="R512" s="85"/>
      <c r="S512" s="85"/>
      <c r="T512" s="85"/>
      <c r="U512" s="85"/>
      <c r="V512" s="85"/>
      <c r="W512" s="85"/>
      <c r="X512" s="85"/>
      <c r="Y512" s="85"/>
      <c r="Z512" s="85"/>
      <c r="AA512" s="85"/>
    </row>
    <row r="513">
      <c r="A513" s="85"/>
      <c r="B513" s="85"/>
      <c r="C513" s="85"/>
      <c r="D513" s="85"/>
      <c r="E513" s="85"/>
      <c r="F513" s="85"/>
      <c r="G513" s="85"/>
      <c r="H513" s="85"/>
      <c r="I513" s="85"/>
      <c r="J513" s="85"/>
      <c r="K513" s="85"/>
      <c r="L513" s="85"/>
      <c r="M513" s="85"/>
      <c r="N513" s="85"/>
      <c r="O513" s="85"/>
      <c r="P513" s="85"/>
      <c r="Q513" s="85"/>
      <c r="R513" s="85"/>
      <c r="S513" s="85"/>
      <c r="T513" s="85"/>
      <c r="U513" s="85"/>
      <c r="V513" s="85"/>
      <c r="W513" s="85"/>
      <c r="X513" s="85"/>
      <c r="Y513" s="85"/>
      <c r="Z513" s="85"/>
      <c r="AA513" s="85"/>
    </row>
    <row r="514">
      <c r="A514" s="85"/>
      <c r="B514" s="85"/>
      <c r="C514" s="85"/>
      <c r="D514" s="85"/>
      <c r="E514" s="85"/>
      <c r="F514" s="85"/>
      <c r="G514" s="85"/>
      <c r="H514" s="85"/>
      <c r="I514" s="85"/>
      <c r="J514" s="85"/>
      <c r="K514" s="85"/>
      <c r="L514" s="85"/>
      <c r="M514" s="85"/>
      <c r="N514" s="85"/>
      <c r="O514" s="85"/>
      <c r="P514" s="85"/>
      <c r="Q514" s="85"/>
      <c r="R514" s="85"/>
      <c r="S514" s="85"/>
      <c r="T514" s="85"/>
      <c r="U514" s="85"/>
      <c r="V514" s="85"/>
      <c r="W514" s="85"/>
      <c r="X514" s="85"/>
      <c r="Y514" s="85"/>
      <c r="Z514" s="85"/>
      <c r="AA514" s="85"/>
    </row>
    <row r="515">
      <c r="A515" s="85"/>
      <c r="B515" s="85"/>
      <c r="C515" s="85"/>
      <c r="D515" s="85"/>
      <c r="E515" s="85"/>
      <c r="F515" s="85"/>
      <c r="G515" s="85"/>
      <c r="H515" s="85"/>
      <c r="I515" s="85"/>
      <c r="J515" s="85"/>
      <c r="K515" s="85"/>
      <c r="L515" s="85"/>
      <c r="M515" s="85"/>
      <c r="N515" s="85"/>
      <c r="O515" s="85"/>
      <c r="P515" s="85"/>
      <c r="Q515" s="85"/>
      <c r="R515" s="85"/>
      <c r="S515" s="85"/>
      <c r="T515" s="85"/>
      <c r="U515" s="85"/>
      <c r="V515" s="85"/>
      <c r="W515" s="85"/>
      <c r="X515" s="85"/>
      <c r="Y515" s="85"/>
      <c r="Z515" s="85"/>
      <c r="AA515" s="85"/>
    </row>
    <row r="516">
      <c r="A516" s="85"/>
      <c r="B516" s="85"/>
      <c r="C516" s="85"/>
      <c r="D516" s="85"/>
      <c r="E516" s="85"/>
      <c r="F516" s="85"/>
      <c r="G516" s="85"/>
      <c r="H516" s="85"/>
      <c r="I516" s="85"/>
      <c r="J516" s="85"/>
      <c r="K516" s="85"/>
      <c r="L516" s="85"/>
      <c r="M516" s="85"/>
      <c r="N516" s="85"/>
      <c r="O516" s="85"/>
      <c r="P516" s="85"/>
      <c r="Q516" s="85"/>
      <c r="R516" s="85"/>
      <c r="S516" s="85"/>
      <c r="T516" s="85"/>
      <c r="U516" s="85"/>
      <c r="V516" s="85"/>
      <c r="W516" s="85"/>
      <c r="X516" s="85"/>
      <c r="Y516" s="85"/>
      <c r="Z516" s="85"/>
      <c r="AA516" s="85"/>
    </row>
    <row r="517">
      <c r="A517" s="85"/>
      <c r="B517" s="85"/>
      <c r="C517" s="85"/>
      <c r="D517" s="85"/>
      <c r="E517" s="85"/>
      <c r="F517" s="85"/>
      <c r="G517" s="85"/>
      <c r="H517" s="85"/>
      <c r="I517" s="85"/>
      <c r="J517" s="85"/>
      <c r="K517" s="85"/>
      <c r="L517" s="85"/>
      <c r="M517" s="85"/>
      <c r="N517" s="85"/>
      <c r="O517" s="85"/>
      <c r="P517" s="85"/>
      <c r="Q517" s="85"/>
      <c r="R517" s="85"/>
      <c r="S517" s="85"/>
      <c r="T517" s="85"/>
      <c r="U517" s="85"/>
      <c r="V517" s="85"/>
      <c r="W517" s="85"/>
      <c r="X517" s="85"/>
      <c r="Y517" s="85"/>
      <c r="Z517" s="85"/>
      <c r="AA517" s="85"/>
    </row>
    <row r="518">
      <c r="A518" s="85"/>
      <c r="B518" s="85"/>
      <c r="C518" s="85"/>
      <c r="D518" s="85"/>
      <c r="E518" s="85"/>
      <c r="F518" s="85"/>
      <c r="G518" s="85"/>
      <c r="H518" s="85"/>
      <c r="I518" s="85"/>
      <c r="J518" s="85"/>
      <c r="K518" s="85"/>
      <c r="L518" s="85"/>
      <c r="M518" s="85"/>
      <c r="N518" s="85"/>
      <c r="O518" s="85"/>
      <c r="P518" s="85"/>
      <c r="Q518" s="85"/>
      <c r="R518" s="85"/>
      <c r="S518" s="85"/>
      <c r="T518" s="85"/>
      <c r="U518" s="85"/>
      <c r="V518" s="85"/>
      <c r="W518" s="85"/>
      <c r="X518" s="85"/>
      <c r="Y518" s="85"/>
      <c r="Z518" s="85"/>
      <c r="AA518" s="85"/>
    </row>
    <row r="519">
      <c r="A519" s="85"/>
      <c r="B519" s="85"/>
      <c r="C519" s="85"/>
      <c r="D519" s="85"/>
      <c r="E519" s="85"/>
      <c r="F519" s="85"/>
      <c r="G519" s="85"/>
      <c r="H519" s="85"/>
      <c r="I519" s="85"/>
      <c r="J519" s="85"/>
      <c r="K519" s="85"/>
      <c r="L519" s="85"/>
      <c r="M519" s="85"/>
      <c r="N519" s="85"/>
      <c r="O519" s="85"/>
      <c r="P519" s="85"/>
      <c r="Q519" s="85"/>
      <c r="R519" s="85"/>
      <c r="S519" s="85"/>
      <c r="T519" s="85"/>
      <c r="U519" s="85"/>
      <c r="V519" s="85"/>
      <c r="W519" s="85"/>
      <c r="X519" s="85"/>
      <c r="Y519" s="85"/>
      <c r="Z519" s="85"/>
      <c r="AA519" s="85"/>
    </row>
    <row r="520">
      <c r="A520" s="85"/>
      <c r="B520" s="85"/>
      <c r="C520" s="85"/>
      <c r="D520" s="85"/>
      <c r="E520" s="85"/>
      <c r="F520" s="85"/>
      <c r="G520" s="85"/>
      <c r="H520" s="85"/>
      <c r="I520" s="85"/>
      <c r="J520" s="85"/>
      <c r="K520" s="85"/>
      <c r="L520" s="85"/>
      <c r="M520" s="85"/>
      <c r="N520" s="85"/>
      <c r="O520" s="85"/>
      <c r="P520" s="85"/>
      <c r="Q520" s="85"/>
      <c r="R520" s="85"/>
      <c r="S520" s="85"/>
      <c r="T520" s="85"/>
      <c r="U520" s="85"/>
      <c r="V520" s="85"/>
      <c r="W520" s="85"/>
      <c r="X520" s="85"/>
      <c r="Y520" s="85"/>
      <c r="Z520" s="85"/>
      <c r="AA520" s="85"/>
    </row>
    <row r="521">
      <c r="A521" s="85"/>
      <c r="B521" s="85"/>
      <c r="C521" s="85"/>
      <c r="D521" s="85"/>
      <c r="E521" s="85"/>
      <c r="F521" s="85"/>
      <c r="G521" s="85"/>
      <c r="H521" s="85"/>
      <c r="I521" s="85"/>
      <c r="J521" s="85"/>
      <c r="K521" s="85"/>
      <c r="L521" s="85"/>
      <c r="M521" s="85"/>
      <c r="N521" s="85"/>
      <c r="O521" s="85"/>
      <c r="P521" s="85"/>
      <c r="Q521" s="85"/>
      <c r="R521" s="85"/>
      <c r="S521" s="85"/>
      <c r="T521" s="85"/>
      <c r="U521" s="85"/>
      <c r="V521" s="85"/>
      <c r="W521" s="85"/>
      <c r="X521" s="85"/>
      <c r="Y521" s="85"/>
      <c r="Z521" s="85"/>
      <c r="AA521" s="85"/>
    </row>
    <row r="522">
      <c r="A522" s="85"/>
      <c r="B522" s="85"/>
      <c r="C522" s="85"/>
      <c r="D522" s="85"/>
      <c r="E522" s="85"/>
      <c r="F522" s="85"/>
      <c r="G522" s="85"/>
      <c r="H522" s="85"/>
      <c r="I522" s="85"/>
      <c r="J522" s="85"/>
      <c r="K522" s="85"/>
      <c r="L522" s="85"/>
      <c r="M522" s="85"/>
      <c r="N522" s="85"/>
      <c r="O522" s="85"/>
      <c r="P522" s="85"/>
      <c r="Q522" s="85"/>
      <c r="R522" s="85"/>
      <c r="S522" s="85"/>
      <c r="T522" s="85"/>
      <c r="U522" s="85"/>
      <c r="V522" s="85"/>
      <c r="W522" s="85"/>
      <c r="X522" s="85"/>
      <c r="Y522" s="85"/>
      <c r="Z522" s="85"/>
      <c r="AA522" s="85"/>
    </row>
    <row r="523">
      <c r="A523" s="85"/>
      <c r="B523" s="85"/>
      <c r="C523" s="85"/>
      <c r="D523" s="85"/>
      <c r="E523" s="85"/>
      <c r="F523" s="85"/>
      <c r="G523" s="85"/>
      <c r="H523" s="85"/>
      <c r="I523" s="85"/>
      <c r="J523" s="85"/>
      <c r="K523" s="85"/>
      <c r="L523" s="85"/>
      <c r="M523" s="85"/>
      <c r="N523" s="85"/>
      <c r="O523" s="85"/>
      <c r="P523" s="85"/>
      <c r="Q523" s="85"/>
      <c r="R523" s="85"/>
      <c r="S523" s="85"/>
      <c r="T523" s="85"/>
      <c r="U523" s="85"/>
      <c r="V523" s="85"/>
      <c r="W523" s="85"/>
      <c r="X523" s="85"/>
      <c r="Y523" s="85"/>
      <c r="Z523" s="85"/>
      <c r="AA523" s="85"/>
    </row>
    <row r="524">
      <c r="A524" s="85"/>
      <c r="B524" s="85"/>
      <c r="C524" s="85"/>
      <c r="D524" s="85"/>
      <c r="E524" s="85"/>
      <c r="F524" s="85"/>
      <c r="G524" s="85"/>
      <c r="H524" s="85"/>
      <c r="I524" s="85"/>
      <c r="J524" s="85"/>
      <c r="K524" s="85"/>
      <c r="L524" s="85"/>
      <c r="M524" s="85"/>
      <c r="N524" s="85"/>
      <c r="O524" s="85"/>
      <c r="P524" s="85"/>
      <c r="Q524" s="85"/>
      <c r="R524" s="85"/>
      <c r="S524" s="85"/>
      <c r="T524" s="85"/>
      <c r="U524" s="85"/>
      <c r="V524" s="85"/>
      <c r="W524" s="85"/>
      <c r="X524" s="85"/>
      <c r="Y524" s="85"/>
      <c r="Z524" s="85"/>
      <c r="AA524" s="85"/>
    </row>
    <row r="525">
      <c r="A525" s="85"/>
      <c r="B525" s="85"/>
      <c r="C525" s="85"/>
      <c r="D525" s="85"/>
      <c r="E525" s="85"/>
      <c r="F525" s="85"/>
      <c r="G525" s="85"/>
      <c r="H525" s="85"/>
      <c r="I525" s="85"/>
      <c r="J525" s="85"/>
      <c r="K525" s="85"/>
      <c r="L525" s="85"/>
      <c r="M525" s="85"/>
      <c r="N525" s="85"/>
      <c r="O525" s="85"/>
      <c r="P525" s="85"/>
      <c r="Q525" s="85"/>
      <c r="R525" s="85"/>
      <c r="S525" s="85"/>
      <c r="T525" s="85"/>
      <c r="U525" s="85"/>
      <c r="V525" s="85"/>
      <c r="W525" s="85"/>
      <c r="X525" s="85"/>
      <c r="Y525" s="85"/>
      <c r="Z525" s="85"/>
      <c r="AA525" s="85"/>
    </row>
    <row r="526">
      <c r="A526" s="85"/>
      <c r="B526" s="85"/>
      <c r="C526" s="85"/>
      <c r="D526" s="85"/>
      <c r="E526" s="85"/>
      <c r="F526" s="85"/>
      <c r="G526" s="85"/>
      <c r="H526" s="85"/>
      <c r="I526" s="85"/>
      <c r="J526" s="85"/>
      <c r="K526" s="85"/>
      <c r="L526" s="85"/>
      <c r="M526" s="85"/>
      <c r="N526" s="85"/>
      <c r="O526" s="85"/>
      <c r="P526" s="85"/>
      <c r="Q526" s="85"/>
      <c r="R526" s="85"/>
      <c r="S526" s="85"/>
      <c r="T526" s="85"/>
      <c r="U526" s="85"/>
      <c r="V526" s="85"/>
      <c r="W526" s="85"/>
      <c r="X526" s="85"/>
      <c r="Y526" s="85"/>
      <c r="Z526" s="85"/>
      <c r="AA526" s="85"/>
    </row>
    <row r="527">
      <c r="A527" s="85"/>
      <c r="B527" s="85"/>
      <c r="C527" s="85"/>
      <c r="D527" s="85"/>
      <c r="E527" s="85"/>
      <c r="F527" s="85"/>
      <c r="G527" s="85"/>
      <c r="H527" s="85"/>
      <c r="I527" s="85"/>
      <c r="J527" s="85"/>
      <c r="K527" s="85"/>
      <c r="L527" s="85"/>
      <c r="M527" s="85"/>
      <c r="N527" s="85"/>
      <c r="O527" s="85"/>
      <c r="P527" s="85"/>
      <c r="Q527" s="85"/>
      <c r="R527" s="85"/>
      <c r="S527" s="85"/>
      <c r="T527" s="85"/>
      <c r="U527" s="85"/>
      <c r="V527" s="85"/>
      <c r="W527" s="85"/>
      <c r="X527" s="85"/>
      <c r="Y527" s="85"/>
      <c r="Z527" s="85"/>
      <c r="AA527" s="85"/>
    </row>
    <row r="528">
      <c r="A528" s="85"/>
      <c r="B528" s="85"/>
      <c r="C528" s="85"/>
      <c r="D528" s="85"/>
      <c r="E528" s="85"/>
      <c r="F528" s="85"/>
      <c r="G528" s="85"/>
      <c r="H528" s="85"/>
      <c r="I528" s="85"/>
      <c r="J528" s="85"/>
      <c r="K528" s="85"/>
      <c r="L528" s="85"/>
      <c r="M528" s="85"/>
      <c r="N528" s="85"/>
      <c r="O528" s="85"/>
      <c r="P528" s="85"/>
      <c r="Q528" s="85"/>
      <c r="R528" s="85"/>
      <c r="S528" s="85"/>
      <c r="T528" s="85"/>
      <c r="U528" s="85"/>
      <c r="V528" s="85"/>
      <c r="W528" s="85"/>
      <c r="X528" s="85"/>
      <c r="Y528" s="85"/>
      <c r="Z528" s="85"/>
      <c r="AA528" s="85"/>
    </row>
    <row r="529">
      <c r="A529" s="85"/>
      <c r="B529" s="85"/>
      <c r="C529" s="85"/>
      <c r="D529" s="85"/>
      <c r="E529" s="85"/>
      <c r="F529" s="85"/>
      <c r="G529" s="85"/>
      <c r="H529" s="85"/>
      <c r="I529" s="85"/>
      <c r="J529" s="85"/>
      <c r="K529" s="85"/>
      <c r="L529" s="85"/>
      <c r="M529" s="85"/>
      <c r="N529" s="85"/>
      <c r="O529" s="85"/>
      <c r="P529" s="85"/>
      <c r="Q529" s="85"/>
      <c r="R529" s="85"/>
      <c r="S529" s="85"/>
      <c r="T529" s="85"/>
      <c r="U529" s="85"/>
      <c r="V529" s="85"/>
      <c r="W529" s="85"/>
      <c r="X529" s="85"/>
      <c r="Y529" s="85"/>
      <c r="Z529" s="85"/>
      <c r="AA529" s="85"/>
    </row>
    <row r="530">
      <c r="A530" s="85"/>
      <c r="B530" s="85"/>
      <c r="C530" s="85"/>
      <c r="D530" s="85"/>
      <c r="E530" s="85"/>
      <c r="F530" s="85"/>
      <c r="G530" s="85"/>
      <c r="H530" s="85"/>
      <c r="I530" s="85"/>
      <c r="J530" s="85"/>
      <c r="K530" s="85"/>
      <c r="L530" s="85"/>
      <c r="M530" s="85"/>
      <c r="N530" s="85"/>
      <c r="O530" s="85"/>
      <c r="P530" s="85"/>
      <c r="Q530" s="85"/>
      <c r="R530" s="85"/>
      <c r="S530" s="85"/>
      <c r="T530" s="85"/>
      <c r="U530" s="85"/>
      <c r="V530" s="85"/>
      <c r="W530" s="85"/>
      <c r="X530" s="85"/>
      <c r="Y530" s="85"/>
      <c r="Z530" s="85"/>
      <c r="AA530" s="85"/>
    </row>
    <row r="531">
      <c r="A531" s="85"/>
      <c r="B531" s="85"/>
      <c r="C531" s="85"/>
      <c r="D531" s="85"/>
      <c r="E531" s="85"/>
      <c r="F531" s="85"/>
      <c r="G531" s="85"/>
      <c r="H531" s="85"/>
      <c r="I531" s="85"/>
      <c r="J531" s="85"/>
      <c r="K531" s="85"/>
      <c r="L531" s="85"/>
      <c r="M531" s="85"/>
      <c r="N531" s="85"/>
      <c r="O531" s="85"/>
      <c r="P531" s="85"/>
      <c r="Q531" s="85"/>
      <c r="R531" s="85"/>
      <c r="S531" s="85"/>
      <c r="T531" s="85"/>
      <c r="U531" s="85"/>
      <c r="V531" s="85"/>
      <c r="W531" s="85"/>
      <c r="X531" s="85"/>
      <c r="Y531" s="85"/>
      <c r="Z531" s="85"/>
      <c r="AA531" s="85"/>
    </row>
    <row r="532">
      <c r="A532" s="85"/>
      <c r="B532" s="85"/>
      <c r="C532" s="85"/>
      <c r="D532" s="85"/>
      <c r="E532" s="85"/>
      <c r="F532" s="85"/>
      <c r="G532" s="85"/>
      <c r="H532" s="85"/>
      <c r="I532" s="85"/>
      <c r="J532" s="85"/>
      <c r="K532" s="85"/>
      <c r="L532" s="85"/>
      <c r="M532" s="85"/>
      <c r="N532" s="85"/>
      <c r="O532" s="85"/>
      <c r="P532" s="85"/>
      <c r="Q532" s="85"/>
      <c r="R532" s="85"/>
      <c r="S532" s="85"/>
      <c r="T532" s="85"/>
      <c r="U532" s="85"/>
      <c r="V532" s="85"/>
      <c r="W532" s="85"/>
      <c r="X532" s="85"/>
      <c r="Y532" s="85"/>
      <c r="Z532" s="85"/>
      <c r="AA532" s="85"/>
    </row>
    <row r="533">
      <c r="A533" s="85"/>
      <c r="B533" s="85"/>
      <c r="C533" s="85"/>
      <c r="D533" s="85"/>
      <c r="E533" s="85"/>
      <c r="F533" s="85"/>
      <c r="G533" s="85"/>
      <c r="H533" s="85"/>
      <c r="I533" s="85"/>
      <c r="J533" s="85"/>
      <c r="K533" s="85"/>
      <c r="L533" s="85"/>
      <c r="M533" s="85"/>
      <c r="N533" s="85"/>
      <c r="O533" s="85"/>
      <c r="P533" s="85"/>
      <c r="Q533" s="85"/>
      <c r="R533" s="85"/>
      <c r="S533" s="85"/>
      <c r="T533" s="85"/>
      <c r="U533" s="85"/>
      <c r="V533" s="85"/>
      <c r="W533" s="85"/>
      <c r="X533" s="85"/>
      <c r="Y533" s="85"/>
      <c r="Z533" s="85"/>
      <c r="AA533" s="85"/>
    </row>
    <row r="534">
      <c r="A534" s="85"/>
      <c r="B534" s="85"/>
      <c r="C534" s="85"/>
      <c r="D534" s="85"/>
      <c r="E534" s="85"/>
      <c r="F534" s="85"/>
      <c r="G534" s="85"/>
      <c r="H534" s="85"/>
      <c r="I534" s="85"/>
      <c r="J534" s="85"/>
      <c r="K534" s="85"/>
      <c r="L534" s="85"/>
      <c r="M534" s="85"/>
      <c r="N534" s="85"/>
      <c r="O534" s="85"/>
      <c r="P534" s="85"/>
      <c r="Q534" s="85"/>
      <c r="R534" s="85"/>
      <c r="S534" s="85"/>
      <c r="T534" s="85"/>
      <c r="U534" s="85"/>
      <c r="V534" s="85"/>
      <c r="W534" s="85"/>
      <c r="X534" s="85"/>
      <c r="Y534" s="85"/>
      <c r="Z534" s="85"/>
      <c r="AA534" s="85"/>
    </row>
    <row r="535">
      <c r="A535" s="85"/>
      <c r="B535" s="85"/>
      <c r="C535" s="85"/>
      <c r="D535" s="85"/>
      <c r="E535" s="85"/>
      <c r="F535" s="85"/>
      <c r="G535" s="85"/>
      <c r="H535" s="85"/>
      <c r="I535" s="85"/>
      <c r="J535" s="85"/>
      <c r="K535" s="85"/>
      <c r="L535" s="85"/>
      <c r="M535" s="85"/>
      <c r="N535" s="85"/>
      <c r="O535" s="85"/>
      <c r="P535" s="85"/>
      <c r="Q535" s="85"/>
      <c r="R535" s="85"/>
      <c r="S535" s="85"/>
      <c r="T535" s="85"/>
      <c r="U535" s="85"/>
      <c r="V535" s="85"/>
      <c r="W535" s="85"/>
      <c r="X535" s="85"/>
      <c r="Y535" s="85"/>
      <c r="Z535" s="85"/>
      <c r="AA535" s="85"/>
    </row>
    <row r="536">
      <c r="A536" s="85"/>
      <c r="B536" s="85"/>
      <c r="C536" s="85"/>
      <c r="D536" s="85"/>
      <c r="E536" s="85"/>
      <c r="F536" s="85"/>
      <c r="G536" s="85"/>
      <c r="H536" s="85"/>
      <c r="I536" s="85"/>
      <c r="J536" s="85"/>
      <c r="K536" s="85"/>
      <c r="L536" s="85"/>
      <c r="M536" s="85"/>
      <c r="N536" s="85"/>
      <c r="O536" s="85"/>
      <c r="P536" s="85"/>
      <c r="Q536" s="85"/>
      <c r="R536" s="85"/>
      <c r="S536" s="85"/>
      <c r="T536" s="85"/>
      <c r="U536" s="85"/>
      <c r="V536" s="85"/>
      <c r="W536" s="85"/>
      <c r="X536" s="85"/>
      <c r="Y536" s="85"/>
      <c r="Z536" s="85"/>
      <c r="AA536" s="85"/>
    </row>
    <row r="537">
      <c r="A537" s="85"/>
      <c r="B537" s="85"/>
      <c r="C537" s="85"/>
      <c r="D537" s="85"/>
      <c r="E537" s="85"/>
      <c r="F537" s="85"/>
      <c r="G537" s="85"/>
      <c r="H537" s="85"/>
      <c r="I537" s="85"/>
      <c r="J537" s="85"/>
      <c r="K537" s="85"/>
      <c r="L537" s="85"/>
      <c r="M537" s="85"/>
      <c r="N537" s="85"/>
      <c r="O537" s="85"/>
      <c r="P537" s="85"/>
      <c r="Q537" s="85"/>
      <c r="R537" s="85"/>
      <c r="S537" s="85"/>
      <c r="T537" s="85"/>
      <c r="U537" s="85"/>
      <c r="V537" s="85"/>
      <c r="W537" s="85"/>
      <c r="X537" s="85"/>
      <c r="Y537" s="85"/>
      <c r="Z537" s="85"/>
      <c r="AA537" s="85"/>
    </row>
    <row r="538">
      <c r="A538" s="85"/>
      <c r="B538" s="85"/>
      <c r="C538" s="85"/>
      <c r="D538" s="85"/>
      <c r="E538" s="85"/>
      <c r="F538" s="85"/>
      <c r="G538" s="85"/>
      <c r="H538" s="85"/>
      <c r="I538" s="85"/>
      <c r="J538" s="85"/>
      <c r="K538" s="85"/>
      <c r="L538" s="85"/>
      <c r="M538" s="85"/>
      <c r="N538" s="85"/>
      <c r="O538" s="85"/>
      <c r="P538" s="85"/>
      <c r="Q538" s="85"/>
      <c r="R538" s="85"/>
      <c r="S538" s="85"/>
      <c r="T538" s="85"/>
      <c r="U538" s="85"/>
      <c r="V538" s="85"/>
      <c r="W538" s="85"/>
      <c r="X538" s="85"/>
      <c r="Y538" s="85"/>
      <c r="Z538" s="85"/>
      <c r="AA538" s="85"/>
    </row>
    <row r="539">
      <c r="A539" s="85"/>
      <c r="B539" s="85"/>
      <c r="C539" s="85"/>
      <c r="D539" s="85"/>
      <c r="E539" s="85"/>
      <c r="F539" s="85"/>
      <c r="G539" s="85"/>
      <c r="H539" s="85"/>
      <c r="I539" s="85"/>
      <c r="J539" s="85"/>
      <c r="K539" s="85"/>
      <c r="L539" s="85"/>
      <c r="M539" s="85"/>
      <c r="N539" s="85"/>
      <c r="O539" s="85"/>
      <c r="P539" s="85"/>
      <c r="Q539" s="85"/>
      <c r="R539" s="85"/>
      <c r="S539" s="85"/>
      <c r="T539" s="85"/>
      <c r="U539" s="85"/>
      <c r="V539" s="85"/>
      <c r="W539" s="85"/>
      <c r="X539" s="85"/>
      <c r="Y539" s="85"/>
      <c r="Z539" s="85"/>
      <c r="AA539" s="85"/>
    </row>
    <row r="540">
      <c r="A540" s="85"/>
      <c r="B540" s="85"/>
      <c r="C540" s="85"/>
      <c r="D540" s="85"/>
      <c r="E540" s="85"/>
      <c r="F540" s="85"/>
      <c r="G540" s="85"/>
      <c r="H540" s="85"/>
      <c r="I540" s="85"/>
      <c r="J540" s="85"/>
      <c r="K540" s="85"/>
      <c r="L540" s="85"/>
      <c r="M540" s="85"/>
      <c r="N540" s="85"/>
      <c r="O540" s="85"/>
      <c r="P540" s="85"/>
      <c r="Q540" s="85"/>
      <c r="R540" s="85"/>
      <c r="S540" s="85"/>
      <c r="T540" s="85"/>
      <c r="U540" s="85"/>
      <c r="V540" s="85"/>
      <c r="W540" s="85"/>
      <c r="X540" s="85"/>
      <c r="Y540" s="85"/>
      <c r="Z540" s="85"/>
      <c r="AA540" s="85"/>
    </row>
    <row r="541">
      <c r="A541" s="85"/>
      <c r="B541" s="85"/>
      <c r="C541" s="85"/>
      <c r="D541" s="85"/>
      <c r="E541" s="85"/>
      <c r="F541" s="85"/>
      <c r="G541" s="85"/>
      <c r="H541" s="85"/>
      <c r="I541" s="85"/>
      <c r="J541" s="85"/>
      <c r="K541" s="85"/>
      <c r="L541" s="85"/>
      <c r="M541" s="85"/>
      <c r="N541" s="85"/>
      <c r="O541" s="85"/>
      <c r="P541" s="85"/>
      <c r="Q541" s="85"/>
      <c r="R541" s="85"/>
      <c r="S541" s="85"/>
      <c r="T541" s="85"/>
      <c r="U541" s="85"/>
      <c r="V541" s="85"/>
      <c r="W541" s="85"/>
      <c r="X541" s="85"/>
      <c r="Y541" s="85"/>
      <c r="Z541" s="85"/>
      <c r="AA541" s="85"/>
    </row>
    <row r="542">
      <c r="A542" s="85"/>
      <c r="B542" s="85"/>
      <c r="C542" s="85"/>
      <c r="D542" s="85"/>
      <c r="E542" s="85"/>
      <c r="F542" s="85"/>
      <c r="G542" s="85"/>
      <c r="H542" s="85"/>
      <c r="I542" s="85"/>
      <c r="J542" s="85"/>
      <c r="K542" s="85"/>
      <c r="L542" s="85"/>
      <c r="M542" s="85"/>
      <c r="N542" s="85"/>
      <c r="O542" s="85"/>
      <c r="P542" s="85"/>
      <c r="Q542" s="85"/>
      <c r="R542" s="85"/>
      <c r="S542" s="85"/>
      <c r="T542" s="85"/>
      <c r="U542" s="85"/>
      <c r="V542" s="85"/>
      <c r="W542" s="85"/>
      <c r="X542" s="85"/>
      <c r="Y542" s="85"/>
      <c r="Z542" s="85"/>
      <c r="AA542" s="85"/>
    </row>
    <row r="543">
      <c r="A543" s="85"/>
      <c r="B543" s="85"/>
      <c r="C543" s="85"/>
      <c r="D543" s="85"/>
      <c r="E543" s="85"/>
      <c r="F543" s="85"/>
      <c r="G543" s="85"/>
      <c r="H543" s="85"/>
      <c r="I543" s="85"/>
      <c r="J543" s="85"/>
      <c r="K543" s="85"/>
      <c r="L543" s="85"/>
      <c r="M543" s="85"/>
      <c r="N543" s="85"/>
      <c r="O543" s="85"/>
      <c r="P543" s="85"/>
      <c r="Q543" s="85"/>
      <c r="R543" s="85"/>
      <c r="S543" s="85"/>
      <c r="T543" s="85"/>
      <c r="U543" s="85"/>
      <c r="V543" s="85"/>
      <c r="W543" s="85"/>
      <c r="X543" s="85"/>
      <c r="Y543" s="85"/>
      <c r="Z543" s="85"/>
      <c r="AA543" s="85"/>
    </row>
    <row r="544">
      <c r="A544" s="85"/>
      <c r="B544" s="85"/>
      <c r="C544" s="85"/>
      <c r="D544" s="85"/>
      <c r="E544" s="85"/>
      <c r="F544" s="85"/>
      <c r="G544" s="85"/>
      <c r="H544" s="85"/>
      <c r="I544" s="85"/>
      <c r="J544" s="85"/>
      <c r="K544" s="85"/>
      <c r="L544" s="85"/>
      <c r="M544" s="85"/>
      <c r="N544" s="85"/>
      <c r="O544" s="85"/>
      <c r="P544" s="85"/>
      <c r="Q544" s="85"/>
      <c r="R544" s="85"/>
      <c r="S544" s="85"/>
      <c r="T544" s="85"/>
      <c r="U544" s="85"/>
      <c r="V544" s="85"/>
      <c r="W544" s="85"/>
      <c r="X544" s="85"/>
      <c r="Y544" s="85"/>
      <c r="Z544" s="85"/>
      <c r="AA544" s="85"/>
    </row>
    <row r="545">
      <c r="A545" s="85"/>
      <c r="B545" s="85"/>
      <c r="C545" s="85"/>
      <c r="D545" s="85"/>
      <c r="E545" s="85"/>
      <c r="F545" s="85"/>
      <c r="G545" s="85"/>
      <c r="H545" s="85"/>
      <c r="I545" s="85"/>
      <c r="J545" s="85"/>
      <c r="K545" s="85"/>
      <c r="L545" s="85"/>
      <c r="M545" s="85"/>
      <c r="N545" s="85"/>
      <c r="O545" s="85"/>
      <c r="P545" s="85"/>
      <c r="Q545" s="85"/>
      <c r="R545" s="85"/>
      <c r="S545" s="85"/>
      <c r="T545" s="85"/>
      <c r="U545" s="85"/>
      <c r="V545" s="85"/>
      <c r="W545" s="85"/>
      <c r="X545" s="85"/>
      <c r="Y545" s="85"/>
      <c r="Z545" s="85"/>
      <c r="AA545" s="85"/>
    </row>
    <row r="546">
      <c r="A546" s="85"/>
      <c r="B546" s="85"/>
      <c r="C546" s="85"/>
      <c r="D546" s="85"/>
      <c r="E546" s="85"/>
      <c r="F546" s="85"/>
      <c r="G546" s="85"/>
      <c r="H546" s="85"/>
      <c r="I546" s="85"/>
      <c r="J546" s="85"/>
      <c r="K546" s="85"/>
      <c r="L546" s="85"/>
      <c r="M546" s="85"/>
      <c r="N546" s="85"/>
      <c r="O546" s="85"/>
      <c r="P546" s="85"/>
      <c r="Q546" s="85"/>
      <c r="R546" s="85"/>
      <c r="S546" s="85"/>
      <c r="T546" s="85"/>
      <c r="U546" s="85"/>
      <c r="V546" s="85"/>
      <c r="W546" s="85"/>
      <c r="X546" s="85"/>
      <c r="Y546" s="85"/>
      <c r="Z546" s="85"/>
      <c r="AA546" s="85"/>
    </row>
    <row r="547">
      <c r="A547" s="85"/>
      <c r="B547" s="85"/>
      <c r="C547" s="85"/>
      <c r="D547" s="85"/>
      <c r="E547" s="85"/>
      <c r="F547" s="85"/>
      <c r="G547" s="85"/>
      <c r="H547" s="85"/>
      <c r="I547" s="85"/>
      <c r="J547" s="85"/>
      <c r="K547" s="85"/>
      <c r="L547" s="85"/>
      <c r="M547" s="85"/>
      <c r="N547" s="85"/>
      <c r="O547" s="85"/>
      <c r="P547" s="85"/>
      <c r="Q547" s="85"/>
      <c r="R547" s="85"/>
      <c r="S547" s="85"/>
      <c r="T547" s="85"/>
      <c r="U547" s="85"/>
      <c r="V547" s="85"/>
      <c r="W547" s="85"/>
      <c r="X547" s="85"/>
      <c r="Y547" s="85"/>
      <c r="Z547" s="85"/>
      <c r="AA547" s="85"/>
    </row>
    <row r="548">
      <c r="A548" s="85"/>
      <c r="B548" s="85"/>
      <c r="C548" s="85"/>
      <c r="D548" s="85"/>
      <c r="E548" s="85"/>
      <c r="F548" s="85"/>
      <c r="G548" s="85"/>
      <c r="H548" s="85"/>
      <c r="I548" s="85"/>
      <c r="J548" s="85"/>
      <c r="K548" s="85"/>
      <c r="L548" s="85"/>
      <c r="M548" s="85"/>
      <c r="N548" s="85"/>
      <c r="O548" s="85"/>
      <c r="P548" s="85"/>
      <c r="Q548" s="85"/>
      <c r="R548" s="85"/>
      <c r="S548" s="85"/>
      <c r="T548" s="85"/>
      <c r="U548" s="85"/>
      <c r="V548" s="85"/>
      <c r="W548" s="85"/>
      <c r="X548" s="85"/>
      <c r="Y548" s="85"/>
      <c r="Z548" s="85"/>
      <c r="AA548" s="85"/>
    </row>
    <row r="549">
      <c r="A549" s="85"/>
      <c r="B549" s="85"/>
      <c r="C549" s="85"/>
      <c r="D549" s="85"/>
      <c r="E549" s="85"/>
      <c r="F549" s="85"/>
      <c r="G549" s="85"/>
      <c r="H549" s="85"/>
      <c r="I549" s="85"/>
      <c r="J549" s="85"/>
      <c r="K549" s="85"/>
      <c r="L549" s="85"/>
      <c r="M549" s="85"/>
      <c r="N549" s="85"/>
      <c r="O549" s="85"/>
      <c r="P549" s="85"/>
      <c r="Q549" s="85"/>
      <c r="R549" s="85"/>
      <c r="S549" s="85"/>
      <c r="T549" s="85"/>
      <c r="U549" s="85"/>
      <c r="V549" s="85"/>
      <c r="W549" s="85"/>
      <c r="X549" s="85"/>
      <c r="Y549" s="85"/>
      <c r="Z549" s="85"/>
      <c r="AA549" s="85"/>
    </row>
    <row r="550">
      <c r="A550" s="85"/>
      <c r="B550" s="85"/>
      <c r="C550" s="85"/>
      <c r="D550" s="85"/>
      <c r="E550" s="85"/>
      <c r="F550" s="85"/>
      <c r="G550" s="85"/>
      <c r="H550" s="85"/>
      <c r="I550" s="85"/>
      <c r="J550" s="85"/>
      <c r="K550" s="85"/>
      <c r="L550" s="85"/>
      <c r="M550" s="85"/>
      <c r="N550" s="85"/>
      <c r="O550" s="85"/>
      <c r="P550" s="85"/>
      <c r="Q550" s="85"/>
      <c r="R550" s="85"/>
      <c r="S550" s="85"/>
      <c r="T550" s="85"/>
      <c r="U550" s="85"/>
      <c r="V550" s="85"/>
      <c r="W550" s="85"/>
      <c r="X550" s="85"/>
      <c r="Y550" s="85"/>
      <c r="Z550" s="85"/>
      <c r="AA550" s="85"/>
    </row>
    <row r="551">
      <c r="A551" s="85"/>
      <c r="B551" s="85"/>
      <c r="C551" s="85"/>
      <c r="D551" s="85"/>
      <c r="E551" s="85"/>
      <c r="F551" s="85"/>
      <c r="G551" s="85"/>
      <c r="H551" s="85"/>
      <c r="I551" s="85"/>
      <c r="J551" s="85"/>
      <c r="K551" s="85"/>
      <c r="L551" s="85"/>
      <c r="M551" s="85"/>
      <c r="N551" s="85"/>
      <c r="O551" s="85"/>
      <c r="P551" s="85"/>
      <c r="Q551" s="85"/>
      <c r="R551" s="85"/>
      <c r="S551" s="85"/>
      <c r="T551" s="85"/>
      <c r="U551" s="85"/>
      <c r="V551" s="85"/>
      <c r="W551" s="85"/>
      <c r="X551" s="85"/>
      <c r="Y551" s="85"/>
      <c r="Z551" s="85"/>
      <c r="AA551" s="85"/>
    </row>
    <row r="552">
      <c r="A552" s="85"/>
      <c r="B552" s="85"/>
      <c r="C552" s="85"/>
      <c r="D552" s="85"/>
      <c r="E552" s="85"/>
      <c r="F552" s="85"/>
      <c r="G552" s="85"/>
      <c r="H552" s="85"/>
      <c r="I552" s="85"/>
      <c r="J552" s="85"/>
      <c r="K552" s="85"/>
      <c r="L552" s="85"/>
      <c r="M552" s="85"/>
      <c r="N552" s="85"/>
      <c r="O552" s="85"/>
      <c r="P552" s="85"/>
      <c r="Q552" s="85"/>
      <c r="R552" s="85"/>
      <c r="S552" s="85"/>
      <c r="T552" s="85"/>
      <c r="U552" s="85"/>
      <c r="V552" s="85"/>
      <c r="W552" s="85"/>
      <c r="X552" s="85"/>
      <c r="Y552" s="85"/>
      <c r="Z552" s="85"/>
      <c r="AA552" s="85"/>
    </row>
    <row r="553">
      <c r="A553" s="85"/>
      <c r="B553" s="85"/>
      <c r="C553" s="85"/>
      <c r="D553" s="85"/>
      <c r="E553" s="85"/>
      <c r="F553" s="85"/>
      <c r="G553" s="85"/>
      <c r="H553" s="85"/>
      <c r="I553" s="85"/>
      <c r="J553" s="85"/>
      <c r="K553" s="85"/>
      <c r="L553" s="85"/>
      <c r="M553" s="85"/>
      <c r="N553" s="85"/>
      <c r="O553" s="85"/>
      <c r="P553" s="85"/>
      <c r="Q553" s="85"/>
      <c r="R553" s="85"/>
      <c r="S553" s="85"/>
      <c r="T553" s="85"/>
      <c r="U553" s="85"/>
      <c r="V553" s="85"/>
      <c r="W553" s="85"/>
      <c r="X553" s="85"/>
      <c r="Y553" s="85"/>
      <c r="Z553" s="85"/>
      <c r="AA553" s="85"/>
    </row>
    <row r="554">
      <c r="A554" s="85"/>
      <c r="B554" s="85"/>
      <c r="C554" s="85"/>
      <c r="D554" s="85"/>
      <c r="E554" s="85"/>
      <c r="F554" s="85"/>
      <c r="G554" s="85"/>
      <c r="H554" s="85"/>
      <c r="I554" s="85"/>
      <c r="J554" s="85"/>
      <c r="K554" s="85"/>
      <c r="L554" s="85"/>
      <c r="M554" s="85"/>
      <c r="N554" s="85"/>
      <c r="O554" s="85"/>
      <c r="P554" s="85"/>
      <c r="Q554" s="85"/>
      <c r="R554" s="85"/>
      <c r="S554" s="85"/>
      <c r="T554" s="85"/>
      <c r="U554" s="85"/>
      <c r="V554" s="85"/>
      <c r="W554" s="85"/>
      <c r="X554" s="85"/>
      <c r="Y554" s="85"/>
      <c r="Z554" s="85"/>
      <c r="AA554" s="85"/>
    </row>
    <row r="555">
      <c r="A555" s="85"/>
      <c r="B555" s="85"/>
      <c r="C555" s="85"/>
      <c r="D555" s="85"/>
      <c r="E555" s="85"/>
      <c r="F555" s="85"/>
      <c r="G555" s="85"/>
      <c r="H555" s="85"/>
      <c r="I555" s="85"/>
      <c r="J555" s="85"/>
      <c r="K555" s="85"/>
      <c r="L555" s="85"/>
      <c r="M555" s="85"/>
      <c r="N555" s="85"/>
      <c r="O555" s="85"/>
      <c r="P555" s="85"/>
      <c r="Q555" s="85"/>
      <c r="R555" s="85"/>
      <c r="S555" s="85"/>
      <c r="T555" s="85"/>
      <c r="U555" s="85"/>
      <c r="V555" s="85"/>
      <c r="W555" s="85"/>
      <c r="X555" s="85"/>
      <c r="Y555" s="85"/>
      <c r="Z555" s="85"/>
      <c r="AA555" s="85"/>
    </row>
    <row r="556">
      <c r="A556" s="85"/>
      <c r="B556" s="85"/>
      <c r="C556" s="85"/>
      <c r="D556" s="85"/>
      <c r="E556" s="85"/>
      <c r="F556" s="85"/>
      <c r="G556" s="85"/>
      <c r="H556" s="85"/>
      <c r="I556" s="85"/>
      <c r="J556" s="85"/>
      <c r="K556" s="85"/>
      <c r="L556" s="85"/>
      <c r="M556" s="85"/>
      <c r="N556" s="85"/>
      <c r="O556" s="85"/>
      <c r="P556" s="85"/>
      <c r="Q556" s="85"/>
      <c r="R556" s="85"/>
      <c r="S556" s="85"/>
      <c r="T556" s="85"/>
      <c r="U556" s="85"/>
      <c r="V556" s="85"/>
      <c r="W556" s="85"/>
      <c r="X556" s="85"/>
      <c r="Y556" s="85"/>
      <c r="Z556" s="85"/>
      <c r="AA556" s="85"/>
    </row>
    <row r="557">
      <c r="A557" s="85"/>
      <c r="B557" s="85"/>
      <c r="C557" s="85"/>
      <c r="D557" s="85"/>
      <c r="E557" s="85"/>
      <c r="F557" s="85"/>
      <c r="G557" s="85"/>
      <c r="H557" s="85"/>
      <c r="I557" s="85"/>
      <c r="J557" s="85"/>
      <c r="K557" s="85"/>
      <c r="L557" s="85"/>
      <c r="M557" s="85"/>
      <c r="N557" s="85"/>
      <c r="O557" s="85"/>
      <c r="P557" s="85"/>
      <c r="Q557" s="85"/>
      <c r="R557" s="85"/>
      <c r="S557" s="85"/>
      <c r="T557" s="85"/>
      <c r="U557" s="85"/>
      <c r="V557" s="85"/>
      <c r="W557" s="85"/>
      <c r="X557" s="85"/>
      <c r="Y557" s="85"/>
      <c r="Z557" s="85"/>
      <c r="AA557" s="85"/>
    </row>
    <row r="558">
      <c r="A558" s="85"/>
      <c r="B558" s="85"/>
      <c r="C558" s="85"/>
      <c r="D558" s="85"/>
      <c r="E558" s="85"/>
      <c r="F558" s="85"/>
      <c r="G558" s="85"/>
      <c r="H558" s="85"/>
      <c r="I558" s="85"/>
      <c r="J558" s="85"/>
      <c r="K558" s="85"/>
      <c r="L558" s="85"/>
      <c r="M558" s="85"/>
      <c r="N558" s="85"/>
      <c r="O558" s="85"/>
      <c r="P558" s="85"/>
      <c r="Q558" s="85"/>
      <c r="R558" s="85"/>
      <c r="S558" s="85"/>
      <c r="T558" s="85"/>
      <c r="U558" s="85"/>
      <c r="V558" s="85"/>
      <c r="W558" s="85"/>
      <c r="X558" s="85"/>
      <c r="Y558" s="85"/>
      <c r="Z558" s="85"/>
      <c r="AA558" s="85"/>
    </row>
    <row r="559">
      <c r="A559" s="85"/>
      <c r="B559" s="85"/>
      <c r="C559" s="85"/>
      <c r="D559" s="85"/>
      <c r="E559" s="85"/>
      <c r="F559" s="85"/>
      <c r="G559" s="85"/>
      <c r="H559" s="85"/>
      <c r="I559" s="85"/>
      <c r="J559" s="85"/>
      <c r="K559" s="85"/>
      <c r="L559" s="85"/>
      <c r="M559" s="85"/>
      <c r="N559" s="85"/>
      <c r="O559" s="85"/>
      <c r="P559" s="85"/>
      <c r="Q559" s="85"/>
      <c r="R559" s="85"/>
      <c r="S559" s="85"/>
      <c r="T559" s="85"/>
      <c r="U559" s="85"/>
      <c r="V559" s="85"/>
      <c r="W559" s="85"/>
      <c r="X559" s="85"/>
      <c r="Y559" s="85"/>
      <c r="Z559" s="85"/>
      <c r="AA559" s="85"/>
    </row>
    <row r="560">
      <c r="A560" s="85"/>
      <c r="B560" s="85"/>
      <c r="C560" s="85"/>
      <c r="D560" s="85"/>
      <c r="E560" s="85"/>
      <c r="F560" s="85"/>
      <c r="G560" s="85"/>
      <c r="H560" s="85"/>
      <c r="I560" s="85"/>
      <c r="J560" s="85"/>
      <c r="K560" s="85"/>
      <c r="L560" s="85"/>
      <c r="M560" s="85"/>
      <c r="N560" s="85"/>
      <c r="O560" s="85"/>
      <c r="P560" s="85"/>
      <c r="Q560" s="85"/>
      <c r="R560" s="85"/>
      <c r="S560" s="85"/>
      <c r="T560" s="85"/>
      <c r="U560" s="85"/>
      <c r="V560" s="85"/>
      <c r="W560" s="85"/>
      <c r="X560" s="85"/>
      <c r="Y560" s="85"/>
      <c r="Z560" s="85"/>
      <c r="AA560" s="85"/>
    </row>
    <row r="561">
      <c r="A561" s="85"/>
      <c r="B561" s="85"/>
      <c r="C561" s="85"/>
      <c r="D561" s="85"/>
      <c r="E561" s="85"/>
      <c r="F561" s="85"/>
      <c r="G561" s="85"/>
      <c r="H561" s="85"/>
      <c r="I561" s="85"/>
      <c r="J561" s="85"/>
      <c r="K561" s="85"/>
      <c r="L561" s="85"/>
      <c r="M561" s="85"/>
      <c r="N561" s="85"/>
      <c r="O561" s="85"/>
      <c r="P561" s="85"/>
      <c r="Q561" s="85"/>
      <c r="R561" s="85"/>
      <c r="S561" s="85"/>
      <c r="T561" s="85"/>
      <c r="U561" s="85"/>
      <c r="V561" s="85"/>
      <c r="W561" s="85"/>
      <c r="X561" s="85"/>
      <c r="Y561" s="85"/>
      <c r="Z561" s="85"/>
      <c r="AA561" s="85"/>
    </row>
    <row r="562">
      <c r="A562" s="85"/>
      <c r="B562" s="85"/>
      <c r="C562" s="85"/>
      <c r="D562" s="85"/>
      <c r="E562" s="85"/>
      <c r="F562" s="85"/>
      <c r="G562" s="85"/>
      <c r="H562" s="85"/>
      <c r="I562" s="85"/>
      <c r="J562" s="85"/>
      <c r="K562" s="85"/>
      <c r="L562" s="85"/>
      <c r="M562" s="85"/>
      <c r="N562" s="85"/>
      <c r="O562" s="85"/>
      <c r="P562" s="85"/>
      <c r="Q562" s="85"/>
      <c r="R562" s="85"/>
      <c r="S562" s="85"/>
      <c r="T562" s="85"/>
      <c r="U562" s="85"/>
      <c r="V562" s="85"/>
      <c r="W562" s="85"/>
      <c r="X562" s="85"/>
      <c r="Y562" s="85"/>
      <c r="Z562" s="85"/>
      <c r="AA562" s="85"/>
    </row>
    <row r="563">
      <c r="A563" s="85"/>
      <c r="B563" s="85"/>
      <c r="C563" s="85"/>
      <c r="D563" s="85"/>
      <c r="E563" s="85"/>
      <c r="F563" s="85"/>
      <c r="G563" s="85"/>
      <c r="H563" s="85"/>
      <c r="I563" s="85"/>
      <c r="J563" s="85"/>
      <c r="K563" s="85"/>
      <c r="L563" s="85"/>
      <c r="M563" s="85"/>
      <c r="N563" s="85"/>
      <c r="O563" s="85"/>
      <c r="P563" s="85"/>
      <c r="Q563" s="85"/>
      <c r="R563" s="85"/>
      <c r="S563" s="85"/>
      <c r="T563" s="85"/>
      <c r="U563" s="85"/>
      <c r="V563" s="85"/>
      <c r="W563" s="85"/>
      <c r="X563" s="85"/>
      <c r="Y563" s="85"/>
      <c r="Z563" s="85"/>
      <c r="AA563" s="85"/>
    </row>
    <row r="564">
      <c r="A564" s="85"/>
      <c r="B564" s="85"/>
      <c r="C564" s="85"/>
      <c r="D564" s="85"/>
      <c r="E564" s="85"/>
      <c r="F564" s="85"/>
      <c r="G564" s="85"/>
      <c r="H564" s="85"/>
      <c r="I564" s="85"/>
      <c r="J564" s="85"/>
      <c r="K564" s="85"/>
      <c r="L564" s="85"/>
      <c r="M564" s="85"/>
      <c r="N564" s="85"/>
      <c r="O564" s="85"/>
      <c r="P564" s="85"/>
      <c r="Q564" s="85"/>
      <c r="R564" s="85"/>
      <c r="S564" s="85"/>
      <c r="T564" s="85"/>
      <c r="U564" s="85"/>
      <c r="V564" s="85"/>
      <c r="W564" s="85"/>
      <c r="X564" s="85"/>
      <c r="Y564" s="85"/>
      <c r="Z564" s="85"/>
      <c r="AA564" s="85"/>
    </row>
    <row r="565">
      <c r="A565" s="85"/>
      <c r="B565" s="85"/>
      <c r="C565" s="85"/>
      <c r="D565" s="85"/>
      <c r="E565" s="85"/>
      <c r="F565" s="85"/>
      <c r="G565" s="85"/>
      <c r="H565" s="85"/>
      <c r="I565" s="85"/>
      <c r="J565" s="85"/>
      <c r="K565" s="85"/>
      <c r="L565" s="85"/>
      <c r="M565" s="85"/>
      <c r="N565" s="85"/>
      <c r="O565" s="85"/>
      <c r="P565" s="85"/>
      <c r="Q565" s="85"/>
      <c r="R565" s="85"/>
      <c r="S565" s="85"/>
      <c r="T565" s="85"/>
      <c r="U565" s="85"/>
      <c r="V565" s="85"/>
      <c r="W565" s="85"/>
      <c r="X565" s="85"/>
      <c r="Y565" s="85"/>
      <c r="Z565" s="85"/>
      <c r="AA565" s="85"/>
    </row>
    <row r="566">
      <c r="A566" s="85"/>
      <c r="B566" s="85"/>
      <c r="C566" s="85"/>
      <c r="D566" s="85"/>
      <c r="E566" s="85"/>
      <c r="F566" s="85"/>
      <c r="G566" s="85"/>
      <c r="H566" s="85"/>
      <c r="I566" s="85"/>
      <c r="J566" s="85"/>
      <c r="K566" s="85"/>
      <c r="L566" s="85"/>
      <c r="M566" s="85"/>
      <c r="N566" s="85"/>
      <c r="O566" s="85"/>
      <c r="P566" s="85"/>
      <c r="Q566" s="85"/>
      <c r="R566" s="85"/>
      <c r="S566" s="85"/>
      <c r="T566" s="85"/>
      <c r="U566" s="85"/>
      <c r="V566" s="85"/>
      <c r="W566" s="85"/>
      <c r="X566" s="85"/>
      <c r="Y566" s="85"/>
      <c r="Z566" s="85"/>
      <c r="AA566" s="85"/>
    </row>
    <row r="567">
      <c r="A567" s="85"/>
      <c r="B567" s="85"/>
      <c r="C567" s="85"/>
      <c r="D567" s="85"/>
      <c r="E567" s="85"/>
      <c r="F567" s="85"/>
      <c r="G567" s="85"/>
      <c r="H567" s="85"/>
      <c r="I567" s="85"/>
      <c r="J567" s="85"/>
      <c r="K567" s="85"/>
      <c r="L567" s="85"/>
      <c r="M567" s="85"/>
      <c r="N567" s="85"/>
      <c r="O567" s="85"/>
      <c r="P567" s="85"/>
      <c r="Q567" s="85"/>
      <c r="R567" s="85"/>
      <c r="S567" s="85"/>
      <c r="T567" s="85"/>
      <c r="U567" s="85"/>
      <c r="V567" s="85"/>
      <c r="W567" s="85"/>
      <c r="X567" s="85"/>
      <c r="Y567" s="85"/>
      <c r="Z567" s="85"/>
      <c r="AA567" s="85"/>
    </row>
    <row r="568">
      <c r="A568" s="85"/>
      <c r="B568" s="85"/>
      <c r="C568" s="85"/>
      <c r="D568" s="85"/>
      <c r="E568" s="85"/>
      <c r="F568" s="85"/>
      <c r="G568" s="85"/>
      <c r="H568" s="85"/>
      <c r="I568" s="85"/>
      <c r="J568" s="85"/>
      <c r="K568" s="85"/>
      <c r="L568" s="85"/>
      <c r="M568" s="85"/>
      <c r="N568" s="85"/>
      <c r="O568" s="85"/>
      <c r="P568" s="85"/>
      <c r="Q568" s="85"/>
      <c r="R568" s="85"/>
      <c r="S568" s="85"/>
      <c r="T568" s="85"/>
      <c r="U568" s="85"/>
      <c r="V568" s="85"/>
      <c r="W568" s="85"/>
      <c r="X568" s="85"/>
      <c r="Y568" s="85"/>
      <c r="Z568" s="85"/>
      <c r="AA568" s="85"/>
    </row>
    <row r="569">
      <c r="A569" s="85"/>
      <c r="B569" s="85"/>
      <c r="C569" s="85"/>
      <c r="D569" s="85"/>
      <c r="E569" s="85"/>
      <c r="F569" s="85"/>
      <c r="G569" s="85"/>
      <c r="H569" s="85"/>
      <c r="I569" s="85"/>
      <c r="J569" s="85"/>
      <c r="K569" s="85"/>
      <c r="L569" s="85"/>
      <c r="M569" s="85"/>
      <c r="N569" s="85"/>
      <c r="O569" s="85"/>
      <c r="P569" s="85"/>
      <c r="Q569" s="85"/>
      <c r="R569" s="85"/>
      <c r="S569" s="85"/>
      <c r="T569" s="85"/>
      <c r="U569" s="85"/>
      <c r="V569" s="85"/>
      <c r="W569" s="85"/>
      <c r="X569" s="85"/>
      <c r="Y569" s="85"/>
      <c r="Z569" s="85"/>
      <c r="AA569" s="85"/>
    </row>
    <row r="570">
      <c r="A570" s="85"/>
      <c r="B570" s="85"/>
      <c r="C570" s="85"/>
      <c r="D570" s="85"/>
      <c r="E570" s="85"/>
      <c r="F570" s="85"/>
      <c r="G570" s="85"/>
      <c r="H570" s="85"/>
      <c r="I570" s="85"/>
      <c r="J570" s="85"/>
      <c r="K570" s="85"/>
      <c r="L570" s="85"/>
      <c r="M570" s="85"/>
      <c r="N570" s="85"/>
      <c r="O570" s="85"/>
      <c r="P570" s="85"/>
      <c r="Q570" s="85"/>
      <c r="R570" s="85"/>
      <c r="S570" s="85"/>
      <c r="T570" s="85"/>
      <c r="U570" s="85"/>
      <c r="V570" s="85"/>
      <c r="W570" s="85"/>
      <c r="X570" s="85"/>
      <c r="Y570" s="85"/>
      <c r="Z570" s="85"/>
      <c r="AA570" s="85"/>
    </row>
    <row r="571">
      <c r="A571" s="85"/>
      <c r="B571" s="85"/>
      <c r="C571" s="85"/>
      <c r="D571" s="85"/>
      <c r="E571" s="85"/>
      <c r="F571" s="85"/>
      <c r="G571" s="85"/>
      <c r="H571" s="85"/>
      <c r="I571" s="85"/>
      <c r="J571" s="85"/>
      <c r="K571" s="85"/>
      <c r="L571" s="85"/>
      <c r="M571" s="85"/>
      <c r="N571" s="85"/>
      <c r="O571" s="85"/>
      <c r="P571" s="85"/>
      <c r="Q571" s="85"/>
      <c r="R571" s="85"/>
      <c r="S571" s="85"/>
      <c r="T571" s="85"/>
      <c r="U571" s="85"/>
      <c r="V571" s="85"/>
      <c r="W571" s="85"/>
      <c r="X571" s="85"/>
      <c r="Y571" s="85"/>
      <c r="Z571" s="85"/>
      <c r="AA571" s="85"/>
    </row>
    <row r="572">
      <c r="A572" s="85"/>
      <c r="B572" s="85"/>
      <c r="C572" s="85"/>
      <c r="D572" s="85"/>
      <c r="E572" s="85"/>
      <c r="F572" s="85"/>
      <c r="G572" s="85"/>
      <c r="H572" s="85"/>
      <c r="I572" s="85"/>
      <c r="J572" s="85"/>
      <c r="K572" s="85"/>
      <c r="L572" s="85"/>
      <c r="M572" s="85"/>
      <c r="N572" s="85"/>
      <c r="O572" s="85"/>
      <c r="P572" s="85"/>
      <c r="Q572" s="85"/>
      <c r="R572" s="85"/>
      <c r="S572" s="85"/>
      <c r="T572" s="85"/>
      <c r="U572" s="85"/>
      <c r="V572" s="85"/>
      <c r="W572" s="85"/>
      <c r="X572" s="85"/>
      <c r="Y572" s="85"/>
      <c r="Z572" s="85"/>
      <c r="AA572" s="85"/>
    </row>
    <row r="573">
      <c r="A573" s="85"/>
      <c r="B573" s="85"/>
      <c r="C573" s="85"/>
      <c r="D573" s="85"/>
      <c r="E573" s="85"/>
      <c r="F573" s="85"/>
      <c r="G573" s="85"/>
      <c r="H573" s="85"/>
      <c r="I573" s="85"/>
      <c r="J573" s="85"/>
      <c r="K573" s="85"/>
      <c r="L573" s="85"/>
      <c r="M573" s="85"/>
      <c r="N573" s="85"/>
      <c r="O573" s="85"/>
      <c r="P573" s="85"/>
      <c r="Q573" s="85"/>
      <c r="R573" s="85"/>
      <c r="S573" s="85"/>
      <c r="T573" s="85"/>
      <c r="U573" s="85"/>
      <c r="V573" s="85"/>
      <c r="W573" s="85"/>
      <c r="X573" s="85"/>
      <c r="Y573" s="85"/>
      <c r="Z573" s="85"/>
      <c r="AA573" s="85"/>
    </row>
    <row r="574">
      <c r="A574" s="85"/>
      <c r="B574" s="85"/>
      <c r="C574" s="85"/>
      <c r="D574" s="85"/>
      <c r="E574" s="85"/>
      <c r="F574" s="85"/>
      <c r="G574" s="85"/>
      <c r="H574" s="85"/>
      <c r="I574" s="85"/>
      <c r="J574" s="85"/>
      <c r="K574" s="85"/>
      <c r="L574" s="85"/>
      <c r="M574" s="85"/>
      <c r="N574" s="85"/>
      <c r="O574" s="85"/>
      <c r="P574" s="85"/>
      <c r="Q574" s="85"/>
      <c r="R574" s="85"/>
      <c r="S574" s="85"/>
      <c r="T574" s="85"/>
      <c r="U574" s="85"/>
      <c r="V574" s="85"/>
      <c r="W574" s="85"/>
      <c r="X574" s="85"/>
      <c r="Y574" s="85"/>
      <c r="Z574" s="85"/>
      <c r="AA574" s="85"/>
    </row>
    <row r="575">
      <c r="A575" s="85"/>
      <c r="B575" s="85"/>
      <c r="C575" s="85"/>
      <c r="D575" s="85"/>
      <c r="E575" s="85"/>
      <c r="F575" s="85"/>
      <c r="G575" s="85"/>
      <c r="H575" s="85"/>
      <c r="I575" s="85"/>
      <c r="J575" s="85"/>
      <c r="K575" s="85"/>
      <c r="L575" s="85"/>
      <c r="M575" s="85"/>
      <c r="N575" s="85"/>
      <c r="O575" s="85"/>
      <c r="P575" s="85"/>
      <c r="Q575" s="85"/>
      <c r="R575" s="85"/>
      <c r="S575" s="85"/>
      <c r="T575" s="85"/>
      <c r="U575" s="85"/>
      <c r="V575" s="85"/>
      <c r="W575" s="85"/>
      <c r="X575" s="85"/>
      <c r="Y575" s="85"/>
      <c r="Z575" s="85"/>
      <c r="AA575" s="85"/>
    </row>
    <row r="576">
      <c r="A576" s="85"/>
      <c r="B576" s="85"/>
      <c r="C576" s="85"/>
      <c r="D576" s="85"/>
      <c r="E576" s="85"/>
      <c r="F576" s="85"/>
      <c r="G576" s="85"/>
      <c r="H576" s="85"/>
      <c r="I576" s="85"/>
      <c r="J576" s="85"/>
      <c r="K576" s="85"/>
      <c r="L576" s="85"/>
      <c r="M576" s="85"/>
      <c r="N576" s="85"/>
      <c r="O576" s="85"/>
      <c r="P576" s="85"/>
      <c r="Q576" s="85"/>
      <c r="R576" s="85"/>
      <c r="S576" s="85"/>
      <c r="T576" s="85"/>
      <c r="U576" s="85"/>
      <c r="V576" s="85"/>
      <c r="W576" s="85"/>
      <c r="X576" s="85"/>
      <c r="Y576" s="85"/>
      <c r="Z576" s="85"/>
      <c r="AA576" s="85"/>
    </row>
    <row r="577">
      <c r="A577" s="85"/>
      <c r="B577" s="85"/>
      <c r="C577" s="85"/>
      <c r="D577" s="85"/>
      <c r="E577" s="85"/>
      <c r="F577" s="85"/>
      <c r="G577" s="85"/>
      <c r="H577" s="85"/>
      <c r="I577" s="85"/>
      <c r="J577" s="85"/>
      <c r="K577" s="85"/>
      <c r="L577" s="85"/>
      <c r="M577" s="85"/>
      <c r="N577" s="85"/>
      <c r="O577" s="85"/>
      <c r="P577" s="85"/>
      <c r="Q577" s="85"/>
      <c r="R577" s="85"/>
      <c r="S577" s="85"/>
      <c r="T577" s="85"/>
      <c r="U577" s="85"/>
      <c r="V577" s="85"/>
      <c r="W577" s="85"/>
      <c r="X577" s="85"/>
      <c r="Y577" s="85"/>
      <c r="Z577" s="85"/>
      <c r="AA577" s="85"/>
    </row>
    <row r="578">
      <c r="A578" s="85"/>
      <c r="B578" s="85"/>
      <c r="C578" s="85"/>
      <c r="D578" s="85"/>
      <c r="E578" s="85"/>
      <c r="F578" s="85"/>
      <c r="G578" s="85"/>
      <c r="H578" s="85"/>
      <c r="I578" s="85"/>
      <c r="J578" s="85"/>
      <c r="K578" s="85"/>
      <c r="L578" s="85"/>
      <c r="M578" s="85"/>
      <c r="N578" s="85"/>
      <c r="O578" s="85"/>
      <c r="P578" s="85"/>
      <c r="Q578" s="85"/>
      <c r="R578" s="85"/>
      <c r="S578" s="85"/>
      <c r="T578" s="85"/>
      <c r="U578" s="85"/>
      <c r="V578" s="85"/>
      <c r="W578" s="85"/>
      <c r="X578" s="85"/>
      <c r="Y578" s="85"/>
      <c r="Z578" s="85"/>
      <c r="AA578" s="85"/>
    </row>
    <row r="579">
      <c r="A579" s="85"/>
      <c r="B579" s="85"/>
      <c r="C579" s="85"/>
      <c r="D579" s="85"/>
      <c r="E579" s="85"/>
      <c r="F579" s="85"/>
      <c r="G579" s="85"/>
      <c r="H579" s="85"/>
      <c r="I579" s="85"/>
      <c r="J579" s="85"/>
      <c r="K579" s="85"/>
      <c r="L579" s="85"/>
      <c r="M579" s="85"/>
      <c r="N579" s="85"/>
      <c r="O579" s="85"/>
      <c r="P579" s="85"/>
      <c r="Q579" s="85"/>
      <c r="R579" s="85"/>
      <c r="S579" s="85"/>
      <c r="T579" s="85"/>
      <c r="U579" s="85"/>
      <c r="V579" s="85"/>
      <c r="W579" s="85"/>
      <c r="X579" s="85"/>
      <c r="Y579" s="85"/>
      <c r="Z579" s="85"/>
      <c r="AA579" s="85"/>
    </row>
    <row r="580">
      <c r="A580" s="85"/>
      <c r="B580" s="85"/>
      <c r="C580" s="85"/>
      <c r="D580" s="85"/>
      <c r="E580" s="85"/>
      <c r="F580" s="85"/>
      <c r="G580" s="85"/>
      <c r="H580" s="85"/>
      <c r="I580" s="85"/>
      <c r="J580" s="85"/>
      <c r="K580" s="85"/>
      <c r="L580" s="85"/>
      <c r="M580" s="85"/>
      <c r="N580" s="85"/>
      <c r="O580" s="85"/>
      <c r="P580" s="85"/>
      <c r="Q580" s="85"/>
      <c r="R580" s="85"/>
      <c r="S580" s="85"/>
      <c r="T580" s="85"/>
      <c r="U580" s="85"/>
      <c r="V580" s="85"/>
      <c r="W580" s="85"/>
      <c r="X580" s="85"/>
      <c r="Y580" s="85"/>
      <c r="Z580" s="85"/>
      <c r="AA580" s="85"/>
    </row>
    <row r="581">
      <c r="A581" s="85"/>
      <c r="B581" s="85"/>
      <c r="C581" s="85"/>
      <c r="D581" s="85"/>
      <c r="E581" s="85"/>
      <c r="F581" s="85"/>
      <c r="G581" s="85"/>
      <c r="H581" s="85"/>
      <c r="I581" s="85"/>
      <c r="J581" s="85"/>
      <c r="K581" s="85"/>
      <c r="L581" s="85"/>
      <c r="M581" s="85"/>
      <c r="N581" s="85"/>
      <c r="O581" s="85"/>
      <c r="P581" s="85"/>
      <c r="Q581" s="85"/>
      <c r="R581" s="85"/>
      <c r="S581" s="85"/>
      <c r="T581" s="85"/>
      <c r="U581" s="85"/>
      <c r="V581" s="85"/>
      <c r="W581" s="85"/>
      <c r="X581" s="85"/>
      <c r="Y581" s="85"/>
      <c r="Z581" s="85"/>
      <c r="AA581" s="85"/>
    </row>
    <row r="582">
      <c r="A582" s="85"/>
      <c r="B582" s="85"/>
      <c r="C582" s="85"/>
      <c r="D582" s="85"/>
      <c r="E582" s="85"/>
      <c r="F582" s="85"/>
      <c r="G582" s="85"/>
      <c r="H582" s="85"/>
      <c r="I582" s="85"/>
      <c r="J582" s="85"/>
      <c r="K582" s="85"/>
      <c r="L582" s="85"/>
      <c r="M582" s="85"/>
      <c r="N582" s="85"/>
      <c r="O582" s="85"/>
      <c r="P582" s="85"/>
      <c r="Q582" s="85"/>
      <c r="R582" s="85"/>
      <c r="S582" s="85"/>
      <c r="T582" s="85"/>
      <c r="U582" s="85"/>
      <c r="V582" s="85"/>
      <c r="W582" s="85"/>
      <c r="X582" s="85"/>
      <c r="Y582" s="85"/>
      <c r="Z582" s="85"/>
      <c r="AA582" s="85"/>
    </row>
    <row r="583">
      <c r="A583" s="85"/>
      <c r="B583" s="85"/>
      <c r="C583" s="85"/>
      <c r="D583" s="85"/>
      <c r="E583" s="85"/>
      <c r="F583" s="85"/>
      <c r="G583" s="85"/>
      <c r="H583" s="85"/>
      <c r="I583" s="85"/>
      <c r="J583" s="85"/>
      <c r="K583" s="85"/>
      <c r="L583" s="85"/>
      <c r="M583" s="85"/>
      <c r="N583" s="85"/>
      <c r="O583" s="85"/>
      <c r="P583" s="85"/>
      <c r="Q583" s="85"/>
      <c r="R583" s="85"/>
      <c r="S583" s="85"/>
      <c r="T583" s="85"/>
      <c r="U583" s="85"/>
      <c r="V583" s="85"/>
      <c r="W583" s="85"/>
      <c r="X583" s="85"/>
      <c r="Y583" s="85"/>
      <c r="Z583" s="85"/>
      <c r="AA583" s="85"/>
    </row>
    <row r="584">
      <c r="A584" s="85"/>
      <c r="B584" s="85"/>
      <c r="C584" s="85"/>
      <c r="D584" s="85"/>
      <c r="E584" s="85"/>
      <c r="F584" s="85"/>
      <c r="G584" s="85"/>
      <c r="H584" s="85"/>
      <c r="I584" s="85"/>
      <c r="J584" s="85"/>
      <c r="K584" s="85"/>
      <c r="L584" s="85"/>
      <c r="M584" s="85"/>
      <c r="N584" s="85"/>
      <c r="O584" s="85"/>
      <c r="P584" s="85"/>
      <c r="Q584" s="85"/>
      <c r="R584" s="85"/>
      <c r="S584" s="85"/>
      <c r="T584" s="85"/>
      <c r="U584" s="85"/>
      <c r="V584" s="85"/>
      <c r="W584" s="85"/>
      <c r="X584" s="85"/>
      <c r="Y584" s="85"/>
      <c r="Z584" s="85"/>
      <c r="AA584" s="85"/>
    </row>
    <row r="585">
      <c r="A585" s="85"/>
      <c r="B585" s="85"/>
      <c r="C585" s="85"/>
      <c r="D585" s="85"/>
      <c r="E585" s="85"/>
      <c r="F585" s="85"/>
      <c r="G585" s="85"/>
      <c r="H585" s="85"/>
      <c r="I585" s="85"/>
      <c r="J585" s="85"/>
      <c r="K585" s="85"/>
      <c r="L585" s="85"/>
      <c r="M585" s="85"/>
      <c r="N585" s="85"/>
      <c r="O585" s="85"/>
      <c r="P585" s="85"/>
      <c r="Q585" s="85"/>
      <c r="R585" s="85"/>
      <c r="S585" s="85"/>
      <c r="T585" s="85"/>
      <c r="U585" s="85"/>
      <c r="V585" s="85"/>
      <c r="W585" s="85"/>
      <c r="X585" s="85"/>
      <c r="Y585" s="85"/>
      <c r="Z585" s="85"/>
      <c r="AA585" s="85"/>
    </row>
    <row r="586">
      <c r="A586" s="85"/>
      <c r="B586" s="85"/>
      <c r="C586" s="85"/>
      <c r="D586" s="85"/>
      <c r="E586" s="85"/>
      <c r="F586" s="85"/>
      <c r="G586" s="85"/>
      <c r="H586" s="85"/>
      <c r="I586" s="85"/>
      <c r="J586" s="85"/>
      <c r="K586" s="85"/>
      <c r="L586" s="85"/>
      <c r="M586" s="85"/>
      <c r="N586" s="85"/>
      <c r="O586" s="85"/>
      <c r="P586" s="85"/>
      <c r="Q586" s="85"/>
      <c r="R586" s="85"/>
      <c r="S586" s="85"/>
      <c r="T586" s="85"/>
      <c r="U586" s="85"/>
      <c r="V586" s="85"/>
      <c r="W586" s="85"/>
      <c r="X586" s="85"/>
      <c r="Y586" s="85"/>
      <c r="Z586" s="85"/>
      <c r="AA586" s="85"/>
    </row>
    <row r="587">
      <c r="A587" s="85"/>
      <c r="B587" s="85"/>
      <c r="C587" s="85"/>
      <c r="D587" s="85"/>
      <c r="E587" s="85"/>
      <c r="F587" s="85"/>
      <c r="G587" s="85"/>
      <c r="H587" s="85"/>
      <c r="I587" s="85"/>
      <c r="J587" s="85"/>
      <c r="K587" s="85"/>
      <c r="L587" s="85"/>
      <c r="M587" s="85"/>
      <c r="N587" s="85"/>
      <c r="O587" s="85"/>
      <c r="P587" s="85"/>
      <c r="Q587" s="85"/>
      <c r="R587" s="85"/>
      <c r="S587" s="85"/>
      <c r="T587" s="85"/>
      <c r="U587" s="85"/>
      <c r="V587" s="85"/>
      <c r="W587" s="85"/>
      <c r="X587" s="85"/>
      <c r="Y587" s="85"/>
      <c r="Z587" s="85"/>
      <c r="AA587" s="85"/>
    </row>
    <row r="588">
      <c r="A588" s="85"/>
      <c r="B588" s="85"/>
      <c r="C588" s="85"/>
      <c r="D588" s="85"/>
      <c r="E588" s="85"/>
      <c r="F588" s="85"/>
      <c r="G588" s="85"/>
      <c r="H588" s="85"/>
      <c r="I588" s="85"/>
      <c r="J588" s="85"/>
      <c r="K588" s="85"/>
      <c r="L588" s="85"/>
      <c r="M588" s="85"/>
      <c r="N588" s="85"/>
      <c r="O588" s="85"/>
      <c r="P588" s="85"/>
      <c r="Q588" s="85"/>
      <c r="R588" s="85"/>
      <c r="S588" s="85"/>
      <c r="T588" s="85"/>
      <c r="U588" s="85"/>
      <c r="V588" s="85"/>
      <c r="W588" s="85"/>
      <c r="X588" s="85"/>
      <c r="Y588" s="85"/>
      <c r="Z588" s="85"/>
      <c r="AA588" s="85"/>
    </row>
    <row r="589">
      <c r="A589" s="85"/>
      <c r="B589" s="85"/>
      <c r="C589" s="85"/>
      <c r="D589" s="85"/>
      <c r="E589" s="85"/>
      <c r="F589" s="85"/>
      <c r="G589" s="85"/>
      <c r="H589" s="85"/>
      <c r="I589" s="85"/>
      <c r="J589" s="85"/>
      <c r="K589" s="85"/>
      <c r="L589" s="85"/>
      <c r="M589" s="85"/>
      <c r="N589" s="85"/>
      <c r="O589" s="85"/>
      <c r="P589" s="85"/>
      <c r="Q589" s="85"/>
      <c r="R589" s="85"/>
      <c r="S589" s="85"/>
      <c r="T589" s="85"/>
      <c r="U589" s="85"/>
      <c r="V589" s="85"/>
      <c r="W589" s="85"/>
      <c r="X589" s="85"/>
      <c r="Y589" s="85"/>
      <c r="Z589" s="85"/>
      <c r="AA589" s="85"/>
    </row>
    <row r="590">
      <c r="A590" s="85"/>
      <c r="B590" s="85"/>
      <c r="C590" s="85"/>
      <c r="D590" s="85"/>
      <c r="E590" s="85"/>
      <c r="F590" s="85"/>
      <c r="G590" s="85"/>
      <c r="H590" s="85"/>
      <c r="I590" s="85"/>
      <c r="J590" s="85"/>
      <c r="K590" s="85"/>
      <c r="L590" s="85"/>
      <c r="M590" s="85"/>
      <c r="N590" s="85"/>
      <c r="O590" s="85"/>
      <c r="P590" s="85"/>
      <c r="Q590" s="85"/>
      <c r="R590" s="85"/>
      <c r="S590" s="85"/>
      <c r="T590" s="85"/>
      <c r="U590" s="85"/>
      <c r="V590" s="85"/>
      <c r="W590" s="85"/>
      <c r="X590" s="85"/>
      <c r="Y590" s="85"/>
      <c r="Z590" s="85"/>
      <c r="AA590" s="85"/>
    </row>
    <row r="591">
      <c r="A591" s="85"/>
      <c r="B591" s="85"/>
      <c r="C591" s="85"/>
      <c r="D591" s="85"/>
      <c r="E591" s="85"/>
      <c r="F591" s="85"/>
      <c r="G591" s="85"/>
      <c r="H591" s="85"/>
      <c r="I591" s="85"/>
      <c r="J591" s="85"/>
      <c r="K591" s="85"/>
      <c r="L591" s="85"/>
      <c r="M591" s="85"/>
      <c r="N591" s="85"/>
      <c r="O591" s="85"/>
      <c r="P591" s="85"/>
      <c r="Q591" s="85"/>
      <c r="R591" s="85"/>
      <c r="S591" s="85"/>
      <c r="T591" s="85"/>
      <c r="U591" s="85"/>
      <c r="V591" s="85"/>
      <c r="W591" s="85"/>
      <c r="X591" s="85"/>
      <c r="Y591" s="85"/>
      <c r="Z591" s="85"/>
      <c r="AA591" s="85"/>
    </row>
    <row r="592">
      <c r="A592" s="85"/>
      <c r="B592" s="85"/>
      <c r="C592" s="85"/>
      <c r="D592" s="85"/>
      <c r="E592" s="85"/>
      <c r="F592" s="85"/>
      <c r="G592" s="85"/>
      <c r="H592" s="85"/>
      <c r="I592" s="85"/>
      <c r="J592" s="85"/>
      <c r="K592" s="85"/>
      <c r="L592" s="85"/>
      <c r="M592" s="85"/>
      <c r="N592" s="85"/>
      <c r="O592" s="85"/>
      <c r="P592" s="85"/>
      <c r="Q592" s="85"/>
      <c r="R592" s="85"/>
      <c r="S592" s="85"/>
      <c r="T592" s="85"/>
      <c r="U592" s="85"/>
      <c r="V592" s="85"/>
      <c r="W592" s="85"/>
      <c r="X592" s="85"/>
      <c r="Y592" s="85"/>
      <c r="Z592" s="85"/>
      <c r="AA592" s="85"/>
    </row>
    <row r="593">
      <c r="A593" s="85"/>
      <c r="B593" s="85"/>
      <c r="C593" s="85"/>
      <c r="D593" s="85"/>
      <c r="E593" s="85"/>
      <c r="F593" s="85"/>
      <c r="G593" s="85"/>
      <c r="H593" s="85"/>
      <c r="I593" s="85"/>
      <c r="J593" s="85"/>
      <c r="K593" s="85"/>
      <c r="L593" s="85"/>
      <c r="M593" s="85"/>
      <c r="N593" s="85"/>
      <c r="O593" s="85"/>
      <c r="P593" s="85"/>
      <c r="Q593" s="85"/>
      <c r="R593" s="85"/>
      <c r="S593" s="85"/>
      <c r="T593" s="85"/>
      <c r="U593" s="85"/>
      <c r="V593" s="85"/>
      <c r="W593" s="85"/>
      <c r="X593" s="85"/>
      <c r="Y593" s="85"/>
      <c r="Z593" s="85"/>
      <c r="AA593" s="85"/>
    </row>
    <row r="594">
      <c r="A594" s="85"/>
      <c r="B594" s="85"/>
      <c r="C594" s="85"/>
      <c r="D594" s="85"/>
      <c r="E594" s="85"/>
      <c r="F594" s="85"/>
      <c r="G594" s="85"/>
      <c r="H594" s="85"/>
      <c r="I594" s="85"/>
      <c r="J594" s="85"/>
      <c r="K594" s="85"/>
      <c r="L594" s="85"/>
      <c r="M594" s="85"/>
      <c r="N594" s="85"/>
      <c r="O594" s="85"/>
      <c r="P594" s="85"/>
      <c r="Q594" s="85"/>
      <c r="R594" s="85"/>
      <c r="S594" s="85"/>
      <c r="T594" s="85"/>
      <c r="U594" s="85"/>
      <c r="V594" s="85"/>
      <c r="W594" s="85"/>
      <c r="X594" s="85"/>
      <c r="Y594" s="85"/>
      <c r="Z594" s="85"/>
      <c r="AA594" s="85"/>
    </row>
    <row r="595">
      <c r="A595" s="85"/>
      <c r="B595" s="85"/>
      <c r="C595" s="85"/>
      <c r="D595" s="85"/>
      <c r="E595" s="85"/>
      <c r="F595" s="85"/>
      <c r="G595" s="85"/>
      <c r="H595" s="85"/>
      <c r="I595" s="85"/>
      <c r="J595" s="85"/>
      <c r="K595" s="85"/>
      <c r="L595" s="85"/>
      <c r="M595" s="85"/>
      <c r="N595" s="85"/>
      <c r="O595" s="85"/>
      <c r="P595" s="85"/>
      <c r="Q595" s="85"/>
      <c r="R595" s="85"/>
      <c r="S595" s="85"/>
      <c r="T595" s="85"/>
      <c r="U595" s="85"/>
      <c r="V595" s="85"/>
      <c r="W595" s="85"/>
      <c r="X595" s="85"/>
      <c r="Y595" s="85"/>
      <c r="Z595" s="85"/>
      <c r="AA595" s="85"/>
    </row>
    <row r="596">
      <c r="A596" s="85"/>
      <c r="B596" s="85"/>
      <c r="C596" s="85"/>
      <c r="D596" s="85"/>
      <c r="E596" s="85"/>
      <c r="F596" s="85"/>
      <c r="G596" s="85"/>
      <c r="H596" s="85"/>
      <c r="I596" s="85"/>
      <c r="J596" s="85"/>
      <c r="K596" s="85"/>
      <c r="L596" s="85"/>
      <c r="M596" s="85"/>
      <c r="N596" s="85"/>
      <c r="O596" s="85"/>
      <c r="P596" s="85"/>
      <c r="Q596" s="85"/>
      <c r="R596" s="85"/>
      <c r="S596" s="85"/>
      <c r="T596" s="85"/>
      <c r="U596" s="85"/>
      <c r="V596" s="85"/>
      <c r="W596" s="85"/>
      <c r="X596" s="85"/>
      <c r="Y596" s="85"/>
      <c r="Z596" s="85"/>
      <c r="AA596" s="85"/>
    </row>
    <row r="597">
      <c r="A597" s="85"/>
      <c r="B597" s="85"/>
      <c r="C597" s="85"/>
      <c r="D597" s="85"/>
      <c r="E597" s="85"/>
      <c r="F597" s="85"/>
      <c r="G597" s="85"/>
      <c r="H597" s="85"/>
      <c r="I597" s="85"/>
      <c r="J597" s="85"/>
      <c r="K597" s="85"/>
      <c r="L597" s="85"/>
      <c r="M597" s="85"/>
      <c r="N597" s="85"/>
      <c r="O597" s="85"/>
      <c r="P597" s="85"/>
      <c r="Q597" s="85"/>
      <c r="R597" s="85"/>
      <c r="S597" s="85"/>
      <c r="T597" s="85"/>
      <c r="U597" s="85"/>
      <c r="V597" s="85"/>
      <c r="W597" s="85"/>
      <c r="X597" s="85"/>
      <c r="Y597" s="85"/>
      <c r="Z597" s="85"/>
      <c r="AA597" s="85"/>
    </row>
    <row r="598">
      <c r="A598" s="85"/>
      <c r="B598" s="85"/>
      <c r="C598" s="85"/>
      <c r="D598" s="85"/>
      <c r="E598" s="85"/>
      <c r="F598" s="85"/>
      <c r="G598" s="85"/>
      <c r="H598" s="85"/>
      <c r="I598" s="85"/>
      <c r="J598" s="85"/>
      <c r="K598" s="85"/>
      <c r="L598" s="85"/>
      <c r="M598" s="85"/>
      <c r="N598" s="85"/>
      <c r="O598" s="85"/>
      <c r="P598" s="85"/>
      <c r="Q598" s="85"/>
      <c r="R598" s="85"/>
      <c r="S598" s="85"/>
      <c r="T598" s="85"/>
      <c r="U598" s="85"/>
      <c r="V598" s="85"/>
      <c r="W598" s="85"/>
      <c r="X598" s="85"/>
      <c r="Y598" s="85"/>
      <c r="Z598" s="85"/>
      <c r="AA598" s="85"/>
    </row>
    <row r="599">
      <c r="A599" s="85"/>
      <c r="B599" s="85"/>
      <c r="C599" s="85"/>
      <c r="D599" s="85"/>
      <c r="E599" s="85"/>
      <c r="F599" s="85"/>
      <c r="G599" s="85"/>
      <c r="H599" s="85"/>
      <c r="I599" s="85"/>
      <c r="J599" s="85"/>
      <c r="K599" s="85"/>
      <c r="L599" s="85"/>
      <c r="M599" s="85"/>
      <c r="N599" s="85"/>
      <c r="O599" s="85"/>
      <c r="P599" s="85"/>
      <c r="Q599" s="85"/>
      <c r="R599" s="85"/>
      <c r="S599" s="85"/>
      <c r="T599" s="85"/>
      <c r="U599" s="85"/>
      <c r="V599" s="85"/>
      <c r="W599" s="85"/>
      <c r="X599" s="85"/>
      <c r="Y599" s="85"/>
      <c r="Z599" s="85"/>
      <c r="AA599" s="85"/>
    </row>
    <row r="600">
      <c r="A600" s="85"/>
      <c r="B600" s="85"/>
      <c r="C600" s="85"/>
      <c r="D600" s="85"/>
      <c r="E600" s="85"/>
      <c r="F600" s="85"/>
      <c r="G600" s="85"/>
      <c r="H600" s="85"/>
      <c r="I600" s="85"/>
      <c r="J600" s="85"/>
      <c r="K600" s="85"/>
      <c r="L600" s="85"/>
      <c r="M600" s="85"/>
      <c r="N600" s="85"/>
      <c r="O600" s="85"/>
      <c r="P600" s="85"/>
      <c r="Q600" s="85"/>
      <c r="R600" s="85"/>
      <c r="S600" s="85"/>
      <c r="T600" s="85"/>
      <c r="U600" s="85"/>
      <c r="V600" s="85"/>
      <c r="W600" s="85"/>
      <c r="X600" s="85"/>
      <c r="Y600" s="85"/>
      <c r="Z600" s="85"/>
      <c r="AA600" s="85"/>
    </row>
    <row r="601">
      <c r="A601" s="85"/>
      <c r="B601" s="85"/>
      <c r="C601" s="85"/>
      <c r="D601" s="85"/>
      <c r="E601" s="85"/>
      <c r="F601" s="85"/>
      <c r="G601" s="85"/>
      <c r="H601" s="85"/>
      <c r="I601" s="85"/>
      <c r="J601" s="85"/>
      <c r="K601" s="85"/>
      <c r="L601" s="85"/>
      <c r="M601" s="85"/>
      <c r="N601" s="85"/>
      <c r="O601" s="85"/>
      <c r="P601" s="85"/>
      <c r="Q601" s="85"/>
      <c r="R601" s="85"/>
      <c r="S601" s="85"/>
      <c r="T601" s="85"/>
      <c r="U601" s="85"/>
      <c r="V601" s="85"/>
      <c r="W601" s="85"/>
      <c r="X601" s="85"/>
      <c r="Y601" s="85"/>
      <c r="Z601" s="85"/>
      <c r="AA601" s="85"/>
    </row>
    <row r="602">
      <c r="A602" s="85"/>
      <c r="B602" s="85"/>
      <c r="C602" s="85"/>
      <c r="D602" s="85"/>
      <c r="E602" s="85"/>
      <c r="F602" s="85"/>
      <c r="G602" s="85"/>
      <c r="H602" s="85"/>
      <c r="I602" s="85"/>
      <c r="J602" s="85"/>
      <c r="K602" s="85"/>
      <c r="L602" s="85"/>
      <c r="M602" s="85"/>
      <c r="N602" s="85"/>
      <c r="O602" s="85"/>
      <c r="P602" s="85"/>
      <c r="Q602" s="85"/>
      <c r="R602" s="85"/>
      <c r="S602" s="85"/>
      <c r="T602" s="85"/>
      <c r="U602" s="85"/>
      <c r="V602" s="85"/>
      <c r="W602" s="85"/>
      <c r="X602" s="85"/>
      <c r="Y602" s="85"/>
      <c r="Z602" s="85"/>
      <c r="AA602" s="85"/>
    </row>
    <row r="603">
      <c r="A603" s="85"/>
      <c r="B603" s="85"/>
      <c r="C603" s="85"/>
      <c r="D603" s="85"/>
      <c r="E603" s="85"/>
      <c r="F603" s="85"/>
      <c r="G603" s="85"/>
      <c r="H603" s="85"/>
      <c r="I603" s="85"/>
      <c r="J603" s="85"/>
      <c r="K603" s="85"/>
      <c r="L603" s="85"/>
      <c r="M603" s="85"/>
      <c r="N603" s="85"/>
      <c r="O603" s="85"/>
      <c r="P603" s="85"/>
      <c r="Q603" s="85"/>
      <c r="R603" s="85"/>
      <c r="S603" s="85"/>
      <c r="T603" s="85"/>
      <c r="U603" s="85"/>
      <c r="V603" s="85"/>
      <c r="W603" s="85"/>
      <c r="X603" s="85"/>
      <c r="Y603" s="85"/>
      <c r="Z603" s="85"/>
      <c r="AA603" s="85"/>
    </row>
    <row r="604">
      <c r="A604" s="85"/>
      <c r="B604" s="85"/>
      <c r="C604" s="85"/>
      <c r="D604" s="85"/>
      <c r="E604" s="85"/>
      <c r="F604" s="85"/>
      <c r="G604" s="85"/>
      <c r="H604" s="85"/>
      <c r="I604" s="85"/>
      <c r="J604" s="85"/>
      <c r="K604" s="85"/>
      <c r="L604" s="85"/>
      <c r="M604" s="85"/>
      <c r="N604" s="85"/>
      <c r="O604" s="85"/>
      <c r="P604" s="85"/>
      <c r="Q604" s="85"/>
      <c r="R604" s="85"/>
      <c r="S604" s="85"/>
      <c r="T604" s="85"/>
      <c r="U604" s="85"/>
      <c r="V604" s="85"/>
      <c r="W604" s="85"/>
      <c r="X604" s="85"/>
      <c r="Y604" s="85"/>
      <c r="Z604" s="85"/>
      <c r="AA604" s="85"/>
    </row>
    <row r="605">
      <c r="A605" s="85"/>
      <c r="B605" s="85"/>
      <c r="C605" s="85"/>
      <c r="D605" s="85"/>
      <c r="E605" s="85"/>
      <c r="F605" s="85"/>
      <c r="G605" s="85"/>
      <c r="H605" s="85"/>
      <c r="I605" s="85"/>
      <c r="J605" s="85"/>
      <c r="K605" s="85"/>
      <c r="L605" s="85"/>
      <c r="M605" s="85"/>
      <c r="N605" s="85"/>
      <c r="O605" s="85"/>
      <c r="P605" s="85"/>
      <c r="Q605" s="85"/>
      <c r="R605" s="85"/>
      <c r="S605" s="85"/>
      <c r="T605" s="85"/>
      <c r="U605" s="85"/>
      <c r="V605" s="85"/>
      <c r="W605" s="85"/>
      <c r="X605" s="85"/>
      <c r="Y605" s="85"/>
      <c r="Z605" s="85"/>
      <c r="AA605" s="85"/>
    </row>
    <row r="606">
      <c r="A606" s="85"/>
      <c r="B606" s="85"/>
      <c r="C606" s="85"/>
      <c r="D606" s="85"/>
      <c r="E606" s="85"/>
      <c r="F606" s="85"/>
      <c r="G606" s="85"/>
      <c r="H606" s="85"/>
      <c r="I606" s="85"/>
      <c r="J606" s="85"/>
      <c r="K606" s="85"/>
      <c r="L606" s="85"/>
      <c r="M606" s="85"/>
      <c r="N606" s="85"/>
      <c r="O606" s="85"/>
      <c r="P606" s="85"/>
      <c r="Q606" s="85"/>
      <c r="R606" s="85"/>
      <c r="S606" s="85"/>
      <c r="T606" s="85"/>
      <c r="U606" s="85"/>
      <c r="V606" s="85"/>
      <c r="W606" s="85"/>
      <c r="X606" s="85"/>
      <c r="Y606" s="85"/>
      <c r="Z606" s="85"/>
      <c r="AA606" s="85"/>
    </row>
    <row r="607">
      <c r="A607" s="85"/>
      <c r="B607" s="85"/>
      <c r="C607" s="85"/>
      <c r="D607" s="85"/>
      <c r="E607" s="85"/>
      <c r="F607" s="85"/>
      <c r="G607" s="85"/>
      <c r="H607" s="85"/>
      <c r="I607" s="85"/>
      <c r="J607" s="85"/>
      <c r="K607" s="85"/>
      <c r="L607" s="85"/>
      <c r="M607" s="85"/>
      <c r="N607" s="85"/>
      <c r="O607" s="85"/>
      <c r="P607" s="85"/>
      <c r="Q607" s="85"/>
      <c r="R607" s="85"/>
      <c r="S607" s="85"/>
      <c r="T607" s="85"/>
      <c r="U607" s="85"/>
      <c r="V607" s="85"/>
      <c r="W607" s="85"/>
      <c r="X607" s="85"/>
      <c r="Y607" s="85"/>
      <c r="Z607" s="85"/>
      <c r="AA607" s="85"/>
    </row>
    <row r="608">
      <c r="A608" s="85"/>
      <c r="B608" s="85"/>
      <c r="C608" s="85"/>
      <c r="D608" s="85"/>
      <c r="E608" s="85"/>
      <c r="F608" s="85"/>
      <c r="G608" s="85"/>
      <c r="H608" s="85"/>
      <c r="I608" s="85"/>
      <c r="J608" s="85"/>
      <c r="K608" s="85"/>
      <c r="L608" s="85"/>
      <c r="M608" s="85"/>
      <c r="N608" s="85"/>
      <c r="O608" s="85"/>
      <c r="P608" s="85"/>
      <c r="Q608" s="85"/>
      <c r="R608" s="85"/>
      <c r="S608" s="85"/>
      <c r="T608" s="85"/>
      <c r="U608" s="85"/>
      <c r="V608" s="85"/>
      <c r="W608" s="85"/>
      <c r="X608" s="85"/>
      <c r="Y608" s="85"/>
      <c r="Z608" s="85"/>
      <c r="AA608" s="85"/>
    </row>
    <row r="609">
      <c r="A609" s="85"/>
      <c r="B609" s="85"/>
      <c r="C609" s="85"/>
      <c r="D609" s="85"/>
      <c r="E609" s="85"/>
      <c r="F609" s="85"/>
      <c r="G609" s="85"/>
      <c r="H609" s="85"/>
      <c r="I609" s="85"/>
      <c r="J609" s="85"/>
      <c r="K609" s="85"/>
      <c r="L609" s="85"/>
      <c r="M609" s="85"/>
      <c r="N609" s="85"/>
      <c r="O609" s="85"/>
      <c r="P609" s="85"/>
      <c r="Q609" s="85"/>
      <c r="R609" s="85"/>
      <c r="S609" s="85"/>
      <c r="T609" s="85"/>
      <c r="U609" s="85"/>
      <c r="V609" s="85"/>
      <c r="W609" s="85"/>
      <c r="X609" s="85"/>
      <c r="Y609" s="85"/>
      <c r="Z609" s="85"/>
      <c r="AA609" s="85"/>
    </row>
    <row r="610">
      <c r="A610" s="85"/>
      <c r="B610" s="85"/>
      <c r="C610" s="85"/>
      <c r="D610" s="85"/>
      <c r="E610" s="85"/>
      <c r="F610" s="85"/>
      <c r="G610" s="85"/>
      <c r="H610" s="85"/>
      <c r="I610" s="85"/>
      <c r="J610" s="85"/>
      <c r="K610" s="85"/>
      <c r="L610" s="85"/>
      <c r="M610" s="85"/>
      <c r="N610" s="85"/>
      <c r="O610" s="85"/>
      <c r="P610" s="85"/>
      <c r="Q610" s="85"/>
      <c r="R610" s="85"/>
      <c r="S610" s="85"/>
      <c r="T610" s="85"/>
      <c r="U610" s="85"/>
      <c r="V610" s="85"/>
      <c r="W610" s="85"/>
      <c r="X610" s="85"/>
      <c r="Y610" s="85"/>
      <c r="Z610" s="85"/>
      <c r="AA610" s="85"/>
    </row>
    <row r="611">
      <c r="A611" s="85"/>
      <c r="B611" s="85"/>
      <c r="C611" s="85"/>
      <c r="D611" s="85"/>
      <c r="E611" s="85"/>
      <c r="F611" s="85"/>
      <c r="G611" s="85"/>
      <c r="H611" s="85"/>
      <c r="I611" s="85"/>
      <c r="J611" s="85"/>
      <c r="K611" s="85"/>
      <c r="L611" s="85"/>
      <c r="M611" s="85"/>
      <c r="N611" s="85"/>
      <c r="O611" s="85"/>
      <c r="P611" s="85"/>
      <c r="Q611" s="85"/>
      <c r="R611" s="85"/>
      <c r="S611" s="85"/>
      <c r="T611" s="85"/>
      <c r="U611" s="85"/>
      <c r="V611" s="85"/>
      <c r="W611" s="85"/>
      <c r="X611" s="85"/>
      <c r="Y611" s="85"/>
      <c r="Z611" s="85"/>
      <c r="AA611" s="85"/>
    </row>
    <row r="612">
      <c r="A612" s="85"/>
      <c r="B612" s="85"/>
      <c r="C612" s="85"/>
      <c r="D612" s="85"/>
      <c r="E612" s="85"/>
      <c r="F612" s="85"/>
      <c r="G612" s="85"/>
      <c r="H612" s="85"/>
      <c r="I612" s="85"/>
      <c r="J612" s="85"/>
      <c r="K612" s="85"/>
      <c r="L612" s="85"/>
      <c r="M612" s="85"/>
      <c r="N612" s="85"/>
      <c r="O612" s="85"/>
      <c r="P612" s="85"/>
      <c r="Q612" s="85"/>
      <c r="R612" s="85"/>
      <c r="S612" s="85"/>
      <c r="T612" s="85"/>
      <c r="U612" s="85"/>
      <c r="V612" s="85"/>
      <c r="W612" s="85"/>
      <c r="X612" s="85"/>
      <c r="Y612" s="85"/>
      <c r="Z612" s="85"/>
      <c r="AA612" s="85"/>
    </row>
    <row r="613">
      <c r="A613" s="85"/>
      <c r="B613" s="85"/>
      <c r="C613" s="85"/>
      <c r="D613" s="85"/>
      <c r="E613" s="85"/>
      <c r="F613" s="85"/>
      <c r="G613" s="85"/>
      <c r="H613" s="85"/>
      <c r="I613" s="85"/>
      <c r="J613" s="85"/>
      <c r="K613" s="85"/>
      <c r="L613" s="85"/>
      <c r="M613" s="85"/>
      <c r="N613" s="85"/>
      <c r="O613" s="85"/>
      <c r="P613" s="85"/>
      <c r="Q613" s="85"/>
      <c r="R613" s="85"/>
      <c r="S613" s="85"/>
      <c r="T613" s="85"/>
      <c r="U613" s="85"/>
      <c r="V613" s="85"/>
      <c r="W613" s="85"/>
      <c r="X613" s="85"/>
      <c r="Y613" s="85"/>
      <c r="Z613" s="85"/>
      <c r="AA613" s="85"/>
    </row>
    <row r="614">
      <c r="A614" s="85"/>
      <c r="B614" s="85"/>
      <c r="C614" s="85"/>
      <c r="D614" s="85"/>
      <c r="E614" s="85"/>
      <c r="F614" s="85"/>
      <c r="G614" s="85"/>
      <c r="H614" s="85"/>
      <c r="I614" s="85"/>
      <c r="J614" s="85"/>
      <c r="K614" s="85"/>
      <c r="L614" s="85"/>
      <c r="M614" s="85"/>
      <c r="N614" s="85"/>
      <c r="O614" s="85"/>
      <c r="P614" s="85"/>
      <c r="Q614" s="85"/>
      <c r="R614" s="85"/>
      <c r="S614" s="85"/>
      <c r="T614" s="85"/>
      <c r="U614" s="85"/>
      <c r="V614" s="85"/>
      <c r="W614" s="85"/>
      <c r="X614" s="85"/>
      <c r="Y614" s="85"/>
      <c r="Z614" s="85"/>
      <c r="AA614" s="85"/>
    </row>
    <row r="615">
      <c r="A615" s="85"/>
      <c r="B615" s="85"/>
      <c r="C615" s="85"/>
      <c r="D615" s="85"/>
      <c r="E615" s="85"/>
      <c r="F615" s="85"/>
      <c r="G615" s="85"/>
      <c r="H615" s="85"/>
      <c r="I615" s="85"/>
      <c r="J615" s="85"/>
      <c r="K615" s="85"/>
      <c r="L615" s="85"/>
      <c r="M615" s="85"/>
      <c r="N615" s="85"/>
      <c r="O615" s="85"/>
      <c r="P615" s="85"/>
      <c r="Q615" s="85"/>
      <c r="R615" s="85"/>
      <c r="S615" s="85"/>
      <c r="T615" s="85"/>
      <c r="U615" s="85"/>
      <c r="V615" s="85"/>
      <c r="W615" s="85"/>
      <c r="X615" s="85"/>
      <c r="Y615" s="85"/>
      <c r="Z615" s="85"/>
      <c r="AA615" s="85"/>
    </row>
    <row r="616">
      <c r="A616" s="85"/>
      <c r="B616" s="85"/>
      <c r="C616" s="85"/>
      <c r="D616" s="85"/>
      <c r="E616" s="85"/>
      <c r="F616" s="85"/>
      <c r="G616" s="85"/>
      <c r="H616" s="85"/>
      <c r="I616" s="85"/>
      <c r="J616" s="85"/>
      <c r="K616" s="85"/>
      <c r="L616" s="85"/>
      <c r="M616" s="85"/>
      <c r="N616" s="85"/>
      <c r="O616" s="85"/>
      <c r="P616" s="85"/>
      <c r="Q616" s="85"/>
      <c r="R616" s="85"/>
      <c r="S616" s="85"/>
      <c r="T616" s="85"/>
      <c r="U616" s="85"/>
      <c r="V616" s="85"/>
      <c r="W616" s="85"/>
      <c r="X616" s="85"/>
      <c r="Y616" s="85"/>
      <c r="Z616" s="85"/>
      <c r="AA616" s="85"/>
    </row>
    <row r="617">
      <c r="A617" s="85"/>
      <c r="B617" s="85"/>
      <c r="C617" s="85"/>
      <c r="D617" s="85"/>
      <c r="E617" s="85"/>
      <c r="F617" s="85"/>
      <c r="G617" s="85"/>
      <c r="H617" s="85"/>
      <c r="I617" s="85"/>
      <c r="J617" s="85"/>
      <c r="K617" s="85"/>
      <c r="L617" s="85"/>
      <c r="M617" s="85"/>
      <c r="N617" s="85"/>
      <c r="O617" s="85"/>
      <c r="P617" s="85"/>
      <c r="Q617" s="85"/>
      <c r="R617" s="85"/>
      <c r="S617" s="85"/>
      <c r="T617" s="85"/>
      <c r="U617" s="85"/>
      <c r="V617" s="85"/>
      <c r="W617" s="85"/>
      <c r="X617" s="85"/>
      <c r="Y617" s="85"/>
      <c r="Z617" s="85"/>
      <c r="AA617" s="85"/>
    </row>
    <row r="618">
      <c r="A618" s="85"/>
      <c r="B618" s="85"/>
      <c r="C618" s="85"/>
      <c r="D618" s="85"/>
      <c r="E618" s="85"/>
      <c r="F618" s="85"/>
      <c r="G618" s="85"/>
      <c r="H618" s="85"/>
      <c r="I618" s="85"/>
      <c r="J618" s="85"/>
      <c r="K618" s="85"/>
      <c r="L618" s="85"/>
      <c r="M618" s="85"/>
      <c r="N618" s="85"/>
      <c r="O618" s="85"/>
      <c r="P618" s="85"/>
      <c r="Q618" s="85"/>
      <c r="R618" s="85"/>
      <c r="S618" s="85"/>
      <c r="T618" s="85"/>
      <c r="U618" s="85"/>
      <c r="V618" s="85"/>
      <c r="W618" s="85"/>
      <c r="X618" s="85"/>
      <c r="Y618" s="85"/>
      <c r="Z618" s="85"/>
      <c r="AA618" s="85"/>
    </row>
    <row r="619">
      <c r="A619" s="85"/>
      <c r="B619" s="85"/>
      <c r="C619" s="85"/>
      <c r="D619" s="85"/>
      <c r="E619" s="85"/>
      <c r="F619" s="85"/>
      <c r="G619" s="85"/>
      <c r="H619" s="85"/>
      <c r="I619" s="85"/>
      <c r="J619" s="85"/>
      <c r="K619" s="85"/>
      <c r="L619" s="85"/>
      <c r="M619" s="85"/>
      <c r="N619" s="85"/>
      <c r="O619" s="85"/>
      <c r="P619" s="85"/>
      <c r="Q619" s="85"/>
      <c r="R619" s="85"/>
      <c r="S619" s="85"/>
      <c r="T619" s="85"/>
      <c r="U619" s="85"/>
      <c r="V619" s="85"/>
      <c r="W619" s="85"/>
      <c r="X619" s="85"/>
      <c r="Y619" s="85"/>
      <c r="Z619" s="85"/>
      <c r="AA619" s="85"/>
    </row>
    <row r="620">
      <c r="A620" s="85"/>
      <c r="B620" s="85"/>
      <c r="C620" s="85"/>
      <c r="D620" s="85"/>
      <c r="E620" s="85"/>
      <c r="F620" s="85"/>
      <c r="G620" s="85"/>
      <c r="H620" s="85"/>
      <c r="I620" s="85"/>
      <c r="J620" s="85"/>
      <c r="K620" s="85"/>
      <c r="L620" s="85"/>
      <c r="M620" s="85"/>
      <c r="N620" s="85"/>
      <c r="O620" s="85"/>
      <c r="P620" s="85"/>
      <c r="Q620" s="85"/>
      <c r="R620" s="85"/>
      <c r="S620" s="85"/>
      <c r="T620" s="85"/>
      <c r="U620" s="85"/>
      <c r="V620" s="85"/>
      <c r="W620" s="85"/>
      <c r="X620" s="85"/>
      <c r="Y620" s="85"/>
      <c r="Z620" s="85"/>
      <c r="AA620" s="85"/>
    </row>
    <row r="621">
      <c r="A621" s="85"/>
      <c r="B621" s="85"/>
      <c r="C621" s="85"/>
      <c r="D621" s="85"/>
      <c r="E621" s="85"/>
      <c r="F621" s="85"/>
      <c r="G621" s="85"/>
      <c r="H621" s="85"/>
      <c r="I621" s="85"/>
      <c r="J621" s="85"/>
      <c r="K621" s="85"/>
      <c r="L621" s="85"/>
      <c r="M621" s="85"/>
      <c r="N621" s="85"/>
      <c r="O621" s="85"/>
      <c r="P621" s="85"/>
      <c r="Q621" s="85"/>
      <c r="R621" s="85"/>
      <c r="S621" s="85"/>
      <c r="T621" s="85"/>
      <c r="U621" s="85"/>
      <c r="V621" s="85"/>
      <c r="W621" s="85"/>
      <c r="X621" s="85"/>
      <c r="Y621" s="85"/>
      <c r="Z621" s="85"/>
      <c r="AA621" s="85"/>
    </row>
    <row r="622">
      <c r="A622" s="85"/>
      <c r="B622" s="85"/>
      <c r="C622" s="85"/>
      <c r="D622" s="85"/>
      <c r="E622" s="85"/>
      <c r="F622" s="85"/>
      <c r="G622" s="85"/>
      <c r="H622" s="85"/>
      <c r="I622" s="85"/>
      <c r="J622" s="85"/>
      <c r="K622" s="85"/>
      <c r="L622" s="85"/>
      <c r="M622" s="85"/>
      <c r="N622" s="85"/>
      <c r="O622" s="85"/>
      <c r="P622" s="85"/>
      <c r="Q622" s="85"/>
      <c r="R622" s="85"/>
      <c r="S622" s="85"/>
      <c r="T622" s="85"/>
      <c r="U622" s="85"/>
      <c r="V622" s="85"/>
      <c r="W622" s="85"/>
      <c r="X622" s="85"/>
      <c r="Y622" s="85"/>
      <c r="Z622" s="85"/>
      <c r="AA622" s="85"/>
    </row>
    <row r="623">
      <c r="A623" s="85"/>
      <c r="B623" s="85"/>
      <c r="C623" s="85"/>
      <c r="D623" s="85"/>
      <c r="E623" s="85"/>
      <c r="F623" s="85"/>
      <c r="G623" s="85"/>
      <c r="H623" s="85"/>
      <c r="I623" s="85"/>
      <c r="J623" s="85"/>
      <c r="K623" s="85"/>
      <c r="L623" s="85"/>
      <c r="M623" s="85"/>
      <c r="N623" s="85"/>
      <c r="O623" s="85"/>
      <c r="P623" s="85"/>
      <c r="Q623" s="85"/>
      <c r="R623" s="85"/>
      <c r="S623" s="85"/>
      <c r="T623" s="85"/>
      <c r="U623" s="85"/>
      <c r="V623" s="85"/>
      <c r="W623" s="85"/>
      <c r="X623" s="85"/>
      <c r="Y623" s="85"/>
      <c r="Z623" s="85"/>
      <c r="AA623" s="85"/>
    </row>
    <row r="624">
      <c r="A624" s="85"/>
      <c r="B624" s="85"/>
      <c r="C624" s="85"/>
      <c r="D624" s="85"/>
      <c r="E624" s="85"/>
      <c r="F624" s="85"/>
      <c r="G624" s="85"/>
      <c r="H624" s="85"/>
      <c r="I624" s="85"/>
      <c r="J624" s="85"/>
      <c r="K624" s="85"/>
      <c r="L624" s="85"/>
      <c r="M624" s="85"/>
      <c r="N624" s="85"/>
      <c r="O624" s="85"/>
      <c r="P624" s="85"/>
      <c r="Q624" s="85"/>
      <c r="R624" s="85"/>
      <c r="S624" s="85"/>
      <c r="T624" s="85"/>
      <c r="U624" s="85"/>
      <c r="V624" s="85"/>
      <c r="W624" s="85"/>
      <c r="X624" s="85"/>
      <c r="Y624" s="85"/>
      <c r="Z624" s="85"/>
      <c r="AA624" s="85"/>
    </row>
    <row r="625">
      <c r="A625" s="85"/>
      <c r="B625" s="85"/>
      <c r="C625" s="85"/>
      <c r="D625" s="85"/>
      <c r="E625" s="85"/>
      <c r="F625" s="85"/>
      <c r="G625" s="85"/>
      <c r="H625" s="85"/>
      <c r="I625" s="85"/>
      <c r="J625" s="85"/>
      <c r="K625" s="85"/>
      <c r="L625" s="85"/>
      <c r="M625" s="85"/>
      <c r="N625" s="85"/>
      <c r="O625" s="85"/>
      <c r="P625" s="85"/>
      <c r="Q625" s="85"/>
      <c r="R625" s="85"/>
      <c r="S625" s="85"/>
      <c r="T625" s="85"/>
      <c r="U625" s="85"/>
      <c r="V625" s="85"/>
      <c r="W625" s="85"/>
      <c r="X625" s="85"/>
      <c r="Y625" s="85"/>
      <c r="Z625" s="85"/>
      <c r="AA625" s="85"/>
    </row>
    <row r="626">
      <c r="A626" s="85"/>
      <c r="B626" s="85"/>
      <c r="C626" s="85"/>
      <c r="D626" s="85"/>
      <c r="E626" s="85"/>
      <c r="F626" s="85"/>
      <c r="G626" s="85"/>
      <c r="H626" s="85"/>
      <c r="I626" s="85"/>
      <c r="J626" s="85"/>
      <c r="K626" s="85"/>
      <c r="L626" s="85"/>
      <c r="M626" s="85"/>
      <c r="N626" s="85"/>
      <c r="O626" s="85"/>
      <c r="P626" s="85"/>
      <c r="Q626" s="85"/>
      <c r="R626" s="85"/>
      <c r="S626" s="85"/>
      <c r="T626" s="85"/>
      <c r="U626" s="85"/>
      <c r="V626" s="85"/>
      <c r="W626" s="85"/>
      <c r="X626" s="85"/>
      <c r="Y626" s="85"/>
      <c r="Z626" s="85"/>
      <c r="AA626" s="85"/>
    </row>
    <row r="627">
      <c r="A627" s="85"/>
      <c r="B627" s="85"/>
      <c r="C627" s="85"/>
      <c r="D627" s="85"/>
      <c r="E627" s="85"/>
      <c r="F627" s="85"/>
      <c r="G627" s="85"/>
      <c r="H627" s="85"/>
      <c r="I627" s="85"/>
      <c r="J627" s="85"/>
      <c r="K627" s="85"/>
      <c r="L627" s="85"/>
      <c r="M627" s="85"/>
      <c r="N627" s="85"/>
      <c r="O627" s="85"/>
      <c r="P627" s="85"/>
      <c r="Q627" s="85"/>
      <c r="R627" s="85"/>
      <c r="S627" s="85"/>
      <c r="T627" s="85"/>
      <c r="U627" s="85"/>
      <c r="V627" s="85"/>
      <c r="W627" s="85"/>
      <c r="X627" s="85"/>
      <c r="Y627" s="85"/>
      <c r="Z627" s="85"/>
      <c r="AA627" s="85"/>
    </row>
    <row r="628">
      <c r="A628" s="85"/>
      <c r="B628" s="85"/>
      <c r="C628" s="85"/>
      <c r="D628" s="85"/>
      <c r="E628" s="85"/>
      <c r="F628" s="85"/>
      <c r="G628" s="85"/>
      <c r="H628" s="85"/>
      <c r="I628" s="85"/>
      <c r="J628" s="85"/>
      <c r="K628" s="85"/>
      <c r="L628" s="85"/>
      <c r="M628" s="85"/>
      <c r="N628" s="85"/>
      <c r="O628" s="85"/>
      <c r="P628" s="85"/>
      <c r="Q628" s="85"/>
      <c r="R628" s="85"/>
      <c r="S628" s="85"/>
      <c r="T628" s="85"/>
      <c r="U628" s="85"/>
      <c r="V628" s="85"/>
      <c r="W628" s="85"/>
      <c r="X628" s="85"/>
      <c r="Y628" s="85"/>
      <c r="Z628" s="85"/>
      <c r="AA628" s="85"/>
    </row>
    <row r="629">
      <c r="A629" s="85"/>
      <c r="B629" s="85"/>
      <c r="C629" s="85"/>
      <c r="D629" s="85"/>
      <c r="E629" s="85"/>
      <c r="F629" s="85"/>
      <c r="G629" s="85"/>
      <c r="H629" s="85"/>
      <c r="I629" s="85"/>
      <c r="J629" s="85"/>
      <c r="K629" s="85"/>
      <c r="L629" s="85"/>
      <c r="M629" s="85"/>
      <c r="N629" s="85"/>
      <c r="O629" s="85"/>
      <c r="P629" s="85"/>
      <c r="Q629" s="85"/>
      <c r="R629" s="85"/>
      <c r="S629" s="85"/>
      <c r="T629" s="85"/>
      <c r="U629" s="85"/>
      <c r="V629" s="85"/>
      <c r="W629" s="85"/>
      <c r="X629" s="85"/>
      <c r="Y629" s="85"/>
      <c r="Z629" s="85"/>
      <c r="AA629" s="85"/>
    </row>
    <row r="630">
      <c r="A630" s="85"/>
      <c r="B630" s="85"/>
      <c r="C630" s="85"/>
      <c r="D630" s="85"/>
      <c r="E630" s="85"/>
      <c r="F630" s="85"/>
      <c r="G630" s="85"/>
      <c r="H630" s="85"/>
      <c r="I630" s="85"/>
      <c r="J630" s="85"/>
      <c r="K630" s="85"/>
      <c r="L630" s="85"/>
      <c r="M630" s="85"/>
      <c r="N630" s="85"/>
      <c r="O630" s="85"/>
      <c r="P630" s="85"/>
      <c r="Q630" s="85"/>
      <c r="R630" s="85"/>
      <c r="S630" s="85"/>
      <c r="T630" s="85"/>
      <c r="U630" s="85"/>
      <c r="V630" s="85"/>
      <c r="W630" s="85"/>
      <c r="X630" s="85"/>
      <c r="Y630" s="85"/>
      <c r="Z630" s="85"/>
      <c r="AA630" s="85"/>
    </row>
    <row r="631">
      <c r="A631" s="85"/>
      <c r="B631" s="85"/>
      <c r="C631" s="85"/>
      <c r="D631" s="85"/>
      <c r="E631" s="85"/>
      <c r="F631" s="85"/>
      <c r="G631" s="85"/>
      <c r="H631" s="85"/>
      <c r="I631" s="85"/>
      <c r="J631" s="85"/>
      <c r="K631" s="85"/>
      <c r="L631" s="85"/>
      <c r="M631" s="85"/>
      <c r="N631" s="85"/>
      <c r="O631" s="85"/>
      <c r="P631" s="85"/>
      <c r="Q631" s="85"/>
      <c r="R631" s="85"/>
      <c r="S631" s="85"/>
      <c r="T631" s="85"/>
      <c r="U631" s="85"/>
      <c r="V631" s="85"/>
      <c r="W631" s="85"/>
      <c r="X631" s="85"/>
      <c r="Y631" s="85"/>
      <c r="Z631" s="85"/>
      <c r="AA631" s="85"/>
    </row>
    <row r="632">
      <c r="A632" s="85"/>
      <c r="B632" s="85"/>
      <c r="C632" s="85"/>
      <c r="D632" s="85"/>
      <c r="E632" s="85"/>
      <c r="F632" s="85"/>
      <c r="G632" s="85"/>
      <c r="H632" s="85"/>
      <c r="I632" s="85"/>
      <c r="J632" s="85"/>
      <c r="K632" s="85"/>
      <c r="L632" s="85"/>
      <c r="M632" s="85"/>
      <c r="N632" s="85"/>
      <c r="O632" s="85"/>
      <c r="P632" s="85"/>
      <c r="Q632" s="85"/>
      <c r="R632" s="85"/>
      <c r="S632" s="85"/>
      <c r="T632" s="85"/>
      <c r="U632" s="85"/>
      <c r="V632" s="85"/>
      <c r="W632" s="85"/>
      <c r="X632" s="85"/>
      <c r="Y632" s="85"/>
      <c r="Z632" s="85"/>
      <c r="AA632" s="85"/>
    </row>
    <row r="633">
      <c r="A633" s="85"/>
      <c r="B633" s="85"/>
      <c r="C633" s="85"/>
      <c r="D633" s="85"/>
      <c r="E633" s="85"/>
      <c r="F633" s="85"/>
      <c r="G633" s="85"/>
      <c r="H633" s="85"/>
      <c r="I633" s="85"/>
      <c r="J633" s="85"/>
      <c r="K633" s="85"/>
      <c r="L633" s="85"/>
      <c r="M633" s="85"/>
      <c r="N633" s="85"/>
      <c r="O633" s="85"/>
      <c r="P633" s="85"/>
      <c r="Q633" s="85"/>
      <c r="R633" s="85"/>
      <c r="S633" s="85"/>
      <c r="T633" s="85"/>
      <c r="U633" s="85"/>
      <c r="V633" s="85"/>
      <c r="W633" s="85"/>
      <c r="X633" s="85"/>
      <c r="Y633" s="85"/>
      <c r="Z633" s="85"/>
      <c r="AA633" s="85"/>
    </row>
    <row r="634">
      <c r="A634" s="85"/>
      <c r="B634" s="85"/>
      <c r="C634" s="85"/>
      <c r="D634" s="85"/>
      <c r="E634" s="85"/>
      <c r="F634" s="85"/>
      <c r="G634" s="85"/>
      <c r="H634" s="85"/>
      <c r="I634" s="85"/>
      <c r="J634" s="85"/>
      <c r="K634" s="85"/>
      <c r="L634" s="85"/>
      <c r="M634" s="85"/>
      <c r="N634" s="85"/>
      <c r="O634" s="85"/>
      <c r="P634" s="85"/>
      <c r="Q634" s="85"/>
      <c r="R634" s="85"/>
      <c r="S634" s="85"/>
      <c r="T634" s="85"/>
      <c r="U634" s="85"/>
      <c r="V634" s="85"/>
      <c r="W634" s="85"/>
      <c r="X634" s="85"/>
      <c r="Y634" s="85"/>
      <c r="Z634" s="85"/>
      <c r="AA634" s="85"/>
    </row>
    <row r="635">
      <c r="A635" s="85"/>
      <c r="B635" s="85"/>
      <c r="C635" s="85"/>
      <c r="D635" s="85"/>
      <c r="E635" s="85"/>
      <c r="F635" s="85"/>
      <c r="G635" s="85"/>
      <c r="H635" s="85"/>
      <c r="I635" s="85"/>
      <c r="J635" s="85"/>
      <c r="K635" s="85"/>
      <c r="L635" s="85"/>
      <c r="M635" s="85"/>
      <c r="N635" s="85"/>
      <c r="O635" s="85"/>
      <c r="P635" s="85"/>
      <c r="Q635" s="85"/>
      <c r="R635" s="85"/>
      <c r="S635" s="85"/>
      <c r="T635" s="85"/>
      <c r="U635" s="85"/>
      <c r="V635" s="85"/>
      <c r="W635" s="85"/>
      <c r="X635" s="85"/>
      <c r="Y635" s="85"/>
      <c r="Z635" s="85"/>
      <c r="AA635" s="85"/>
    </row>
    <row r="636">
      <c r="A636" s="85"/>
      <c r="B636" s="85"/>
      <c r="C636" s="85"/>
      <c r="D636" s="85"/>
      <c r="E636" s="85"/>
      <c r="F636" s="85"/>
      <c r="G636" s="85"/>
      <c r="H636" s="85"/>
      <c r="I636" s="85"/>
      <c r="J636" s="85"/>
      <c r="K636" s="85"/>
      <c r="L636" s="85"/>
      <c r="M636" s="85"/>
      <c r="N636" s="85"/>
      <c r="O636" s="85"/>
      <c r="P636" s="85"/>
      <c r="Q636" s="85"/>
      <c r="R636" s="85"/>
      <c r="S636" s="85"/>
      <c r="T636" s="85"/>
      <c r="U636" s="85"/>
      <c r="V636" s="85"/>
      <c r="W636" s="85"/>
      <c r="X636" s="85"/>
      <c r="Y636" s="85"/>
      <c r="Z636" s="85"/>
      <c r="AA636" s="85"/>
    </row>
    <row r="637">
      <c r="A637" s="85"/>
      <c r="B637" s="85"/>
      <c r="C637" s="85"/>
      <c r="D637" s="85"/>
      <c r="E637" s="85"/>
      <c r="F637" s="85"/>
      <c r="G637" s="85"/>
      <c r="H637" s="85"/>
      <c r="I637" s="85"/>
      <c r="J637" s="85"/>
      <c r="K637" s="85"/>
      <c r="L637" s="85"/>
      <c r="M637" s="85"/>
      <c r="N637" s="85"/>
      <c r="O637" s="85"/>
      <c r="P637" s="85"/>
      <c r="Q637" s="85"/>
      <c r="R637" s="85"/>
      <c r="S637" s="85"/>
      <c r="T637" s="85"/>
      <c r="U637" s="85"/>
      <c r="V637" s="85"/>
      <c r="W637" s="85"/>
      <c r="X637" s="85"/>
      <c r="Y637" s="85"/>
      <c r="Z637" s="85"/>
      <c r="AA637" s="85"/>
    </row>
    <row r="638">
      <c r="A638" s="85"/>
      <c r="B638" s="85"/>
      <c r="C638" s="85"/>
      <c r="D638" s="85"/>
      <c r="E638" s="85"/>
      <c r="F638" s="85"/>
      <c r="G638" s="85"/>
      <c r="H638" s="85"/>
      <c r="I638" s="85"/>
      <c r="J638" s="85"/>
      <c r="K638" s="85"/>
      <c r="L638" s="85"/>
      <c r="M638" s="85"/>
      <c r="N638" s="85"/>
      <c r="O638" s="85"/>
      <c r="P638" s="85"/>
      <c r="Q638" s="85"/>
      <c r="R638" s="85"/>
      <c r="S638" s="85"/>
      <c r="T638" s="85"/>
      <c r="U638" s="85"/>
      <c r="V638" s="85"/>
      <c r="W638" s="85"/>
      <c r="X638" s="85"/>
      <c r="Y638" s="85"/>
      <c r="Z638" s="85"/>
      <c r="AA638" s="85"/>
    </row>
    <row r="639">
      <c r="A639" s="85"/>
      <c r="B639" s="85"/>
      <c r="C639" s="85"/>
      <c r="D639" s="85"/>
      <c r="E639" s="85"/>
      <c r="F639" s="85"/>
      <c r="G639" s="85"/>
      <c r="H639" s="85"/>
      <c r="I639" s="85"/>
      <c r="J639" s="85"/>
      <c r="K639" s="85"/>
      <c r="L639" s="85"/>
      <c r="M639" s="85"/>
      <c r="N639" s="85"/>
      <c r="O639" s="85"/>
      <c r="P639" s="85"/>
      <c r="Q639" s="85"/>
      <c r="R639" s="85"/>
      <c r="S639" s="85"/>
      <c r="T639" s="85"/>
      <c r="U639" s="85"/>
      <c r="V639" s="85"/>
      <c r="W639" s="85"/>
      <c r="X639" s="85"/>
      <c r="Y639" s="85"/>
      <c r="Z639" s="85"/>
      <c r="AA639" s="85"/>
    </row>
    <row r="640">
      <c r="A640" s="85"/>
      <c r="B640" s="85"/>
      <c r="C640" s="85"/>
      <c r="D640" s="85"/>
      <c r="E640" s="85"/>
      <c r="F640" s="85"/>
      <c r="G640" s="85"/>
      <c r="H640" s="85"/>
      <c r="I640" s="85"/>
      <c r="J640" s="85"/>
      <c r="K640" s="85"/>
      <c r="L640" s="85"/>
      <c r="M640" s="85"/>
      <c r="N640" s="85"/>
      <c r="O640" s="85"/>
      <c r="P640" s="85"/>
      <c r="Q640" s="85"/>
      <c r="R640" s="85"/>
      <c r="S640" s="85"/>
      <c r="T640" s="85"/>
      <c r="U640" s="85"/>
      <c r="V640" s="85"/>
      <c r="W640" s="85"/>
      <c r="X640" s="85"/>
      <c r="Y640" s="85"/>
      <c r="Z640" s="85"/>
      <c r="AA640" s="85"/>
    </row>
    <row r="641">
      <c r="A641" s="85"/>
      <c r="B641" s="85"/>
      <c r="C641" s="85"/>
      <c r="D641" s="85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  <c r="S641" s="85"/>
      <c r="T641" s="85"/>
      <c r="U641" s="85"/>
      <c r="V641" s="85"/>
      <c r="W641" s="85"/>
      <c r="X641" s="85"/>
      <c r="Y641" s="85"/>
      <c r="Z641" s="85"/>
      <c r="AA641" s="85"/>
    </row>
    <row r="642">
      <c r="A642" s="85"/>
      <c r="B642" s="85"/>
      <c r="C642" s="85"/>
      <c r="D642" s="85"/>
      <c r="E642" s="85"/>
      <c r="F642" s="85"/>
      <c r="G642" s="85"/>
      <c r="H642" s="85"/>
      <c r="I642" s="85"/>
      <c r="J642" s="85"/>
      <c r="K642" s="85"/>
      <c r="L642" s="85"/>
      <c r="M642" s="85"/>
      <c r="N642" s="85"/>
      <c r="O642" s="85"/>
      <c r="P642" s="85"/>
      <c r="Q642" s="85"/>
      <c r="R642" s="85"/>
      <c r="S642" s="85"/>
      <c r="T642" s="85"/>
      <c r="U642" s="85"/>
      <c r="V642" s="85"/>
      <c r="W642" s="85"/>
      <c r="X642" s="85"/>
      <c r="Y642" s="85"/>
      <c r="Z642" s="85"/>
      <c r="AA642" s="85"/>
    </row>
    <row r="643">
      <c r="A643" s="85"/>
      <c r="B643" s="85"/>
      <c r="C643" s="85"/>
      <c r="D643" s="85"/>
      <c r="E643" s="85"/>
      <c r="F643" s="85"/>
      <c r="G643" s="85"/>
      <c r="H643" s="85"/>
      <c r="I643" s="85"/>
      <c r="J643" s="85"/>
      <c r="K643" s="85"/>
      <c r="L643" s="85"/>
      <c r="M643" s="85"/>
      <c r="N643" s="85"/>
      <c r="O643" s="85"/>
      <c r="P643" s="85"/>
      <c r="Q643" s="85"/>
      <c r="R643" s="85"/>
      <c r="S643" s="85"/>
      <c r="T643" s="85"/>
      <c r="U643" s="85"/>
      <c r="V643" s="85"/>
      <c r="W643" s="85"/>
      <c r="X643" s="85"/>
      <c r="Y643" s="85"/>
      <c r="Z643" s="85"/>
      <c r="AA643" s="85"/>
    </row>
    <row r="644">
      <c r="A644" s="85"/>
      <c r="B644" s="85"/>
      <c r="C644" s="85"/>
      <c r="D644" s="85"/>
      <c r="E644" s="85"/>
      <c r="F644" s="85"/>
      <c r="G644" s="85"/>
      <c r="H644" s="85"/>
      <c r="I644" s="85"/>
      <c r="J644" s="85"/>
      <c r="K644" s="85"/>
      <c r="L644" s="85"/>
      <c r="M644" s="85"/>
      <c r="N644" s="85"/>
      <c r="O644" s="85"/>
      <c r="P644" s="85"/>
      <c r="Q644" s="85"/>
      <c r="R644" s="85"/>
      <c r="S644" s="85"/>
      <c r="T644" s="85"/>
      <c r="U644" s="85"/>
      <c r="V644" s="85"/>
      <c r="W644" s="85"/>
      <c r="X644" s="85"/>
      <c r="Y644" s="85"/>
      <c r="Z644" s="85"/>
      <c r="AA644" s="85"/>
    </row>
    <row r="645">
      <c r="A645" s="85"/>
      <c r="B645" s="85"/>
      <c r="C645" s="85"/>
      <c r="D645" s="85"/>
      <c r="E645" s="85"/>
      <c r="F645" s="85"/>
      <c r="G645" s="85"/>
      <c r="H645" s="85"/>
      <c r="I645" s="85"/>
      <c r="J645" s="85"/>
      <c r="K645" s="85"/>
      <c r="L645" s="85"/>
      <c r="M645" s="85"/>
      <c r="N645" s="85"/>
      <c r="O645" s="85"/>
      <c r="P645" s="85"/>
      <c r="Q645" s="85"/>
      <c r="R645" s="85"/>
      <c r="S645" s="85"/>
      <c r="T645" s="85"/>
      <c r="U645" s="85"/>
      <c r="V645" s="85"/>
      <c r="W645" s="85"/>
      <c r="X645" s="85"/>
      <c r="Y645" s="85"/>
      <c r="Z645" s="85"/>
      <c r="AA645" s="85"/>
    </row>
    <row r="646">
      <c r="A646" s="85"/>
      <c r="B646" s="85"/>
      <c r="C646" s="85"/>
      <c r="D646" s="85"/>
      <c r="E646" s="85"/>
      <c r="F646" s="85"/>
      <c r="G646" s="85"/>
      <c r="H646" s="85"/>
      <c r="I646" s="85"/>
      <c r="J646" s="85"/>
      <c r="K646" s="85"/>
      <c r="L646" s="85"/>
      <c r="M646" s="85"/>
      <c r="N646" s="85"/>
      <c r="O646" s="85"/>
      <c r="P646" s="85"/>
      <c r="Q646" s="85"/>
      <c r="R646" s="85"/>
      <c r="S646" s="85"/>
      <c r="T646" s="85"/>
      <c r="U646" s="85"/>
      <c r="V646" s="85"/>
      <c r="W646" s="85"/>
      <c r="X646" s="85"/>
      <c r="Y646" s="85"/>
      <c r="Z646" s="85"/>
      <c r="AA646" s="85"/>
    </row>
    <row r="647">
      <c r="A647" s="85"/>
      <c r="B647" s="85"/>
      <c r="C647" s="85"/>
      <c r="D647" s="85"/>
      <c r="E647" s="85"/>
      <c r="F647" s="85"/>
      <c r="G647" s="85"/>
      <c r="H647" s="85"/>
      <c r="I647" s="85"/>
      <c r="J647" s="85"/>
      <c r="K647" s="85"/>
      <c r="L647" s="85"/>
      <c r="M647" s="85"/>
      <c r="N647" s="85"/>
      <c r="O647" s="85"/>
      <c r="P647" s="85"/>
      <c r="Q647" s="85"/>
      <c r="R647" s="85"/>
      <c r="S647" s="85"/>
      <c r="T647" s="85"/>
      <c r="U647" s="85"/>
      <c r="V647" s="85"/>
      <c r="W647" s="85"/>
      <c r="X647" s="85"/>
      <c r="Y647" s="85"/>
      <c r="Z647" s="85"/>
      <c r="AA647" s="85"/>
    </row>
    <row r="648">
      <c r="A648" s="85"/>
      <c r="B648" s="85"/>
      <c r="C648" s="85"/>
      <c r="D648" s="85"/>
      <c r="E648" s="85"/>
      <c r="F648" s="85"/>
      <c r="G648" s="85"/>
      <c r="H648" s="85"/>
      <c r="I648" s="85"/>
      <c r="J648" s="85"/>
      <c r="K648" s="85"/>
      <c r="L648" s="85"/>
      <c r="M648" s="85"/>
      <c r="N648" s="85"/>
      <c r="O648" s="85"/>
      <c r="P648" s="85"/>
      <c r="Q648" s="85"/>
      <c r="R648" s="85"/>
      <c r="S648" s="85"/>
      <c r="T648" s="85"/>
      <c r="U648" s="85"/>
      <c r="V648" s="85"/>
      <c r="W648" s="85"/>
      <c r="X648" s="85"/>
      <c r="Y648" s="85"/>
      <c r="Z648" s="85"/>
      <c r="AA648" s="85"/>
    </row>
    <row r="649">
      <c r="A649" s="85"/>
      <c r="B649" s="85"/>
      <c r="C649" s="85"/>
      <c r="D649" s="85"/>
      <c r="E649" s="85"/>
      <c r="F649" s="85"/>
      <c r="G649" s="85"/>
      <c r="H649" s="85"/>
      <c r="I649" s="85"/>
      <c r="J649" s="85"/>
      <c r="K649" s="85"/>
      <c r="L649" s="85"/>
      <c r="M649" s="85"/>
      <c r="N649" s="85"/>
      <c r="O649" s="85"/>
      <c r="P649" s="85"/>
      <c r="Q649" s="85"/>
      <c r="R649" s="85"/>
      <c r="S649" s="85"/>
      <c r="T649" s="85"/>
      <c r="U649" s="85"/>
      <c r="V649" s="85"/>
      <c r="W649" s="85"/>
      <c r="X649" s="85"/>
      <c r="Y649" s="85"/>
      <c r="Z649" s="85"/>
      <c r="AA649" s="85"/>
    </row>
    <row r="650">
      <c r="A650" s="85"/>
      <c r="B650" s="85"/>
      <c r="C650" s="85"/>
      <c r="D650" s="85"/>
      <c r="E650" s="85"/>
      <c r="F650" s="85"/>
      <c r="G650" s="85"/>
      <c r="H650" s="85"/>
      <c r="I650" s="85"/>
      <c r="J650" s="85"/>
      <c r="K650" s="85"/>
      <c r="L650" s="85"/>
      <c r="M650" s="85"/>
      <c r="N650" s="85"/>
      <c r="O650" s="85"/>
      <c r="P650" s="85"/>
      <c r="Q650" s="85"/>
      <c r="R650" s="85"/>
      <c r="S650" s="85"/>
      <c r="T650" s="85"/>
      <c r="U650" s="85"/>
      <c r="V650" s="85"/>
      <c r="W650" s="85"/>
      <c r="X650" s="85"/>
      <c r="Y650" s="85"/>
      <c r="Z650" s="85"/>
      <c r="AA650" s="85"/>
    </row>
    <row r="651">
      <c r="A651" s="85"/>
      <c r="B651" s="85"/>
      <c r="C651" s="85"/>
      <c r="D651" s="85"/>
      <c r="E651" s="85"/>
      <c r="F651" s="85"/>
      <c r="G651" s="85"/>
      <c r="H651" s="85"/>
      <c r="I651" s="85"/>
      <c r="J651" s="85"/>
      <c r="K651" s="85"/>
      <c r="L651" s="85"/>
      <c r="M651" s="85"/>
      <c r="N651" s="85"/>
      <c r="O651" s="85"/>
      <c r="P651" s="85"/>
      <c r="Q651" s="85"/>
      <c r="R651" s="85"/>
      <c r="S651" s="85"/>
      <c r="T651" s="85"/>
      <c r="U651" s="85"/>
      <c r="V651" s="85"/>
      <c r="W651" s="85"/>
      <c r="X651" s="85"/>
      <c r="Y651" s="85"/>
      <c r="Z651" s="85"/>
      <c r="AA651" s="85"/>
    </row>
    <row r="652">
      <c r="A652" s="85"/>
      <c r="B652" s="85"/>
      <c r="C652" s="85"/>
      <c r="D652" s="85"/>
      <c r="E652" s="85"/>
      <c r="F652" s="85"/>
      <c r="G652" s="85"/>
      <c r="H652" s="85"/>
      <c r="I652" s="85"/>
      <c r="J652" s="85"/>
      <c r="K652" s="85"/>
      <c r="L652" s="85"/>
      <c r="M652" s="85"/>
      <c r="N652" s="85"/>
      <c r="O652" s="85"/>
      <c r="P652" s="85"/>
      <c r="Q652" s="85"/>
      <c r="R652" s="85"/>
      <c r="S652" s="85"/>
      <c r="T652" s="85"/>
      <c r="U652" s="85"/>
      <c r="V652" s="85"/>
      <c r="W652" s="85"/>
      <c r="X652" s="85"/>
      <c r="Y652" s="85"/>
      <c r="Z652" s="85"/>
      <c r="AA652" s="85"/>
    </row>
    <row r="653">
      <c r="A653" s="85"/>
      <c r="B653" s="85"/>
      <c r="C653" s="85"/>
      <c r="D653" s="85"/>
      <c r="E653" s="85"/>
      <c r="F653" s="85"/>
      <c r="G653" s="85"/>
      <c r="H653" s="85"/>
      <c r="I653" s="85"/>
      <c r="J653" s="85"/>
      <c r="K653" s="85"/>
      <c r="L653" s="85"/>
      <c r="M653" s="85"/>
      <c r="N653" s="85"/>
      <c r="O653" s="85"/>
      <c r="P653" s="85"/>
      <c r="Q653" s="85"/>
      <c r="R653" s="85"/>
      <c r="S653" s="85"/>
      <c r="T653" s="85"/>
      <c r="U653" s="85"/>
      <c r="V653" s="85"/>
      <c r="W653" s="85"/>
      <c r="X653" s="85"/>
      <c r="Y653" s="85"/>
      <c r="Z653" s="85"/>
      <c r="AA653" s="85"/>
    </row>
    <row r="654">
      <c r="A654" s="85"/>
      <c r="B654" s="85"/>
      <c r="C654" s="85"/>
      <c r="D654" s="85"/>
      <c r="E654" s="85"/>
      <c r="F654" s="85"/>
      <c r="G654" s="85"/>
      <c r="H654" s="85"/>
      <c r="I654" s="85"/>
      <c r="J654" s="85"/>
      <c r="K654" s="85"/>
      <c r="L654" s="85"/>
      <c r="M654" s="85"/>
      <c r="N654" s="85"/>
      <c r="O654" s="85"/>
      <c r="P654" s="85"/>
      <c r="Q654" s="85"/>
      <c r="R654" s="85"/>
      <c r="S654" s="85"/>
      <c r="T654" s="85"/>
      <c r="U654" s="85"/>
      <c r="V654" s="85"/>
      <c r="W654" s="85"/>
      <c r="X654" s="85"/>
      <c r="Y654" s="85"/>
      <c r="Z654" s="85"/>
      <c r="AA654" s="85"/>
    </row>
    <row r="655">
      <c r="A655" s="85"/>
      <c r="B655" s="85"/>
      <c r="C655" s="85"/>
      <c r="D655" s="85"/>
      <c r="E655" s="85"/>
      <c r="F655" s="85"/>
      <c r="G655" s="85"/>
      <c r="H655" s="85"/>
      <c r="I655" s="85"/>
      <c r="J655" s="85"/>
      <c r="K655" s="85"/>
      <c r="L655" s="85"/>
      <c r="M655" s="85"/>
      <c r="N655" s="85"/>
      <c r="O655" s="85"/>
      <c r="P655" s="85"/>
      <c r="Q655" s="85"/>
      <c r="R655" s="85"/>
      <c r="S655" s="85"/>
      <c r="T655" s="85"/>
      <c r="U655" s="85"/>
      <c r="V655" s="85"/>
      <c r="W655" s="85"/>
      <c r="X655" s="85"/>
      <c r="Y655" s="85"/>
      <c r="Z655" s="85"/>
      <c r="AA655" s="85"/>
    </row>
    <row r="656">
      <c r="A656" s="85"/>
      <c r="B656" s="85"/>
      <c r="C656" s="85"/>
      <c r="D656" s="85"/>
      <c r="E656" s="85"/>
      <c r="F656" s="85"/>
      <c r="G656" s="85"/>
      <c r="H656" s="85"/>
      <c r="I656" s="85"/>
      <c r="J656" s="85"/>
      <c r="K656" s="85"/>
      <c r="L656" s="85"/>
      <c r="M656" s="85"/>
      <c r="N656" s="85"/>
      <c r="O656" s="85"/>
      <c r="P656" s="85"/>
      <c r="Q656" s="85"/>
      <c r="R656" s="85"/>
      <c r="S656" s="85"/>
      <c r="T656" s="85"/>
      <c r="U656" s="85"/>
      <c r="V656" s="85"/>
      <c r="W656" s="85"/>
      <c r="X656" s="85"/>
      <c r="Y656" s="85"/>
      <c r="Z656" s="85"/>
      <c r="AA656" s="85"/>
    </row>
    <row r="657">
      <c r="A657" s="85"/>
      <c r="B657" s="85"/>
      <c r="C657" s="85"/>
      <c r="D657" s="85"/>
      <c r="E657" s="85"/>
      <c r="F657" s="85"/>
      <c r="G657" s="85"/>
      <c r="H657" s="85"/>
      <c r="I657" s="85"/>
      <c r="J657" s="85"/>
      <c r="K657" s="85"/>
      <c r="L657" s="85"/>
      <c r="M657" s="85"/>
      <c r="N657" s="85"/>
      <c r="O657" s="85"/>
      <c r="P657" s="85"/>
      <c r="Q657" s="85"/>
      <c r="R657" s="85"/>
      <c r="S657" s="85"/>
      <c r="T657" s="85"/>
      <c r="U657" s="85"/>
      <c r="V657" s="85"/>
      <c r="W657" s="85"/>
      <c r="X657" s="85"/>
      <c r="Y657" s="85"/>
      <c r="Z657" s="85"/>
      <c r="AA657" s="85"/>
    </row>
    <row r="658">
      <c r="A658" s="85"/>
      <c r="B658" s="85"/>
      <c r="C658" s="85"/>
      <c r="D658" s="85"/>
      <c r="E658" s="85"/>
      <c r="F658" s="85"/>
      <c r="G658" s="85"/>
      <c r="H658" s="85"/>
      <c r="I658" s="85"/>
      <c r="J658" s="85"/>
      <c r="K658" s="85"/>
      <c r="L658" s="85"/>
      <c r="M658" s="85"/>
      <c r="N658" s="85"/>
      <c r="O658" s="85"/>
      <c r="P658" s="85"/>
      <c r="Q658" s="85"/>
      <c r="R658" s="85"/>
      <c r="S658" s="85"/>
      <c r="T658" s="85"/>
      <c r="U658" s="85"/>
      <c r="V658" s="85"/>
      <c r="W658" s="85"/>
      <c r="X658" s="85"/>
      <c r="Y658" s="85"/>
      <c r="Z658" s="85"/>
      <c r="AA658" s="85"/>
    </row>
    <row r="659">
      <c r="A659" s="85"/>
      <c r="B659" s="85"/>
      <c r="C659" s="85"/>
      <c r="D659" s="85"/>
      <c r="E659" s="85"/>
      <c r="F659" s="85"/>
      <c r="G659" s="85"/>
      <c r="H659" s="85"/>
      <c r="I659" s="85"/>
      <c r="J659" s="85"/>
      <c r="K659" s="85"/>
      <c r="L659" s="85"/>
      <c r="M659" s="85"/>
      <c r="N659" s="85"/>
      <c r="O659" s="85"/>
      <c r="P659" s="85"/>
      <c r="Q659" s="85"/>
      <c r="R659" s="85"/>
      <c r="S659" s="85"/>
      <c r="T659" s="85"/>
      <c r="U659" s="85"/>
      <c r="V659" s="85"/>
      <c r="W659" s="85"/>
      <c r="X659" s="85"/>
      <c r="Y659" s="85"/>
      <c r="Z659" s="85"/>
      <c r="AA659" s="85"/>
    </row>
    <row r="660">
      <c r="A660" s="85"/>
      <c r="B660" s="85"/>
      <c r="C660" s="85"/>
      <c r="D660" s="85"/>
      <c r="E660" s="85"/>
      <c r="F660" s="85"/>
      <c r="G660" s="85"/>
      <c r="H660" s="85"/>
      <c r="I660" s="85"/>
      <c r="J660" s="85"/>
      <c r="K660" s="85"/>
      <c r="L660" s="85"/>
      <c r="M660" s="85"/>
      <c r="N660" s="85"/>
      <c r="O660" s="85"/>
      <c r="P660" s="85"/>
      <c r="Q660" s="85"/>
      <c r="R660" s="85"/>
      <c r="S660" s="85"/>
      <c r="T660" s="85"/>
      <c r="U660" s="85"/>
      <c r="V660" s="85"/>
      <c r="W660" s="85"/>
      <c r="X660" s="85"/>
      <c r="Y660" s="85"/>
      <c r="Z660" s="85"/>
      <c r="AA660" s="85"/>
    </row>
    <row r="661">
      <c r="A661" s="85"/>
      <c r="B661" s="85"/>
      <c r="C661" s="85"/>
      <c r="D661" s="85"/>
      <c r="E661" s="85"/>
      <c r="F661" s="85"/>
      <c r="G661" s="85"/>
      <c r="H661" s="85"/>
      <c r="I661" s="85"/>
      <c r="J661" s="85"/>
      <c r="K661" s="85"/>
      <c r="L661" s="85"/>
      <c r="M661" s="85"/>
      <c r="N661" s="85"/>
      <c r="O661" s="85"/>
      <c r="P661" s="85"/>
      <c r="Q661" s="85"/>
      <c r="R661" s="85"/>
      <c r="S661" s="85"/>
      <c r="T661" s="85"/>
      <c r="U661" s="85"/>
      <c r="V661" s="85"/>
      <c r="W661" s="85"/>
      <c r="X661" s="85"/>
      <c r="Y661" s="85"/>
      <c r="Z661" s="85"/>
      <c r="AA661" s="85"/>
    </row>
    <row r="662">
      <c r="A662" s="85"/>
      <c r="B662" s="85"/>
      <c r="C662" s="85"/>
      <c r="D662" s="85"/>
      <c r="E662" s="85"/>
      <c r="F662" s="85"/>
      <c r="G662" s="85"/>
      <c r="H662" s="85"/>
      <c r="I662" s="85"/>
      <c r="J662" s="85"/>
      <c r="K662" s="85"/>
      <c r="L662" s="85"/>
      <c r="M662" s="85"/>
      <c r="N662" s="85"/>
      <c r="O662" s="85"/>
      <c r="P662" s="85"/>
      <c r="Q662" s="85"/>
      <c r="R662" s="85"/>
      <c r="S662" s="85"/>
      <c r="T662" s="85"/>
      <c r="U662" s="85"/>
      <c r="V662" s="85"/>
      <c r="W662" s="85"/>
      <c r="X662" s="85"/>
      <c r="Y662" s="85"/>
      <c r="Z662" s="85"/>
      <c r="AA662" s="85"/>
    </row>
    <row r="663">
      <c r="A663" s="85"/>
      <c r="B663" s="85"/>
      <c r="C663" s="85"/>
      <c r="D663" s="85"/>
      <c r="E663" s="85"/>
      <c r="F663" s="85"/>
      <c r="G663" s="85"/>
      <c r="H663" s="85"/>
      <c r="I663" s="85"/>
      <c r="J663" s="85"/>
      <c r="K663" s="85"/>
      <c r="L663" s="85"/>
      <c r="M663" s="85"/>
      <c r="N663" s="85"/>
      <c r="O663" s="85"/>
      <c r="P663" s="85"/>
      <c r="Q663" s="85"/>
      <c r="R663" s="85"/>
      <c r="S663" s="85"/>
      <c r="T663" s="85"/>
      <c r="U663" s="85"/>
      <c r="V663" s="85"/>
      <c r="W663" s="85"/>
      <c r="X663" s="85"/>
      <c r="Y663" s="85"/>
      <c r="Z663" s="85"/>
      <c r="AA663" s="85"/>
    </row>
    <row r="664">
      <c r="A664" s="85"/>
      <c r="B664" s="85"/>
      <c r="C664" s="85"/>
      <c r="D664" s="85"/>
      <c r="E664" s="85"/>
      <c r="F664" s="85"/>
      <c r="G664" s="85"/>
      <c r="H664" s="85"/>
      <c r="I664" s="85"/>
      <c r="J664" s="85"/>
      <c r="K664" s="85"/>
      <c r="L664" s="85"/>
      <c r="M664" s="85"/>
      <c r="N664" s="85"/>
      <c r="O664" s="85"/>
      <c r="P664" s="85"/>
      <c r="Q664" s="85"/>
      <c r="R664" s="85"/>
      <c r="S664" s="85"/>
      <c r="T664" s="85"/>
      <c r="U664" s="85"/>
      <c r="V664" s="85"/>
      <c r="W664" s="85"/>
      <c r="X664" s="85"/>
      <c r="Y664" s="85"/>
      <c r="Z664" s="85"/>
      <c r="AA664" s="85"/>
    </row>
    <row r="665">
      <c r="A665" s="85"/>
      <c r="B665" s="85"/>
      <c r="C665" s="85"/>
      <c r="D665" s="85"/>
      <c r="E665" s="85"/>
      <c r="F665" s="85"/>
      <c r="G665" s="85"/>
      <c r="H665" s="85"/>
      <c r="I665" s="85"/>
      <c r="J665" s="85"/>
      <c r="K665" s="85"/>
      <c r="L665" s="85"/>
      <c r="M665" s="85"/>
      <c r="N665" s="85"/>
      <c r="O665" s="85"/>
      <c r="P665" s="85"/>
      <c r="Q665" s="85"/>
      <c r="R665" s="85"/>
      <c r="S665" s="85"/>
      <c r="T665" s="85"/>
      <c r="U665" s="85"/>
      <c r="V665" s="85"/>
      <c r="W665" s="85"/>
      <c r="X665" s="85"/>
      <c r="Y665" s="85"/>
      <c r="Z665" s="85"/>
      <c r="AA665" s="85"/>
    </row>
    <row r="666">
      <c r="A666" s="85"/>
      <c r="B666" s="85"/>
      <c r="C666" s="85"/>
      <c r="D666" s="85"/>
      <c r="E666" s="85"/>
      <c r="F666" s="85"/>
      <c r="G666" s="85"/>
      <c r="H666" s="85"/>
      <c r="I666" s="85"/>
      <c r="J666" s="85"/>
      <c r="K666" s="85"/>
      <c r="L666" s="85"/>
      <c r="M666" s="85"/>
      <c r="N666" s="85"/>
      <c r="O666" s="85"/>
      <c r="P666" s="85"/>
      <c r="Q666" s="85"/>
      <c r="R666" s="85"/>
      <c r="S666" s="85"/>
      <c r="T666" s="85"/>
      <c r="U666" s="85"/>
      <c r="V666" s="85"/>
      <c r="W666" s="85"/>
      <c r="X666" s="85"/>
      <c r="Y666" s="85"/>
      <c r="Z666" s="85"/>
      <c r="AA666" s="85"/>
    </row>
    <row r="667">
      <c r="A667" s="85"/>
      <c r="B667" s="85"/>
      <c r="C667" s="85"/>
      <c r="D667" s="85"/>
      <c r="E667" s="85"/>
      <c r="F667" s="85"/>
      <c r="G667" s="85"/>
      <c r="H667" s="85"/>
      <c r="I667" s="85"/>
      <c r="J667" s="85"/>
      <c r="K667" s="85"/>
      <c r="L667" s="85"/>
      <c r="M667" s="85"/>
      <c r="N667" s="85"/>
      <c r="O667" s="85"/>
      <c r="P667" s="85"/>
      <c r="Q667" s="85"/>
      <c r="R667" s="85"/>
      <c r="S667" s="85"/>
      <c r="T667" s="85"/>
      <c r="U667" s="85"/>
      <c r="V667" s="85"/>
      <c r="W667" s="85"/>
      <c r="X667" s="85"/>
      <c r="Y667" s="85"/>
      <c r="Z667" s="85"/>
      <c r="AA667" s="85"/>
    </row>
    <row r="668">
      <c r="A668" s="85"/>
      <c r="B668" s="85"/>
      <c r="C668" s="85"/>
      <c r="D668" s="85"/>
      <c r="E668" s="85"/>
      <c r="F668" s="85"/>
      <c r="G668" s="85"/>
      <c r="H668" s="85"/>
      <c r="I668" s="85"/>
      <c r="J668" s="85"/>
      <c r="K668" s="85"/>
      <c r="L668" s="85"/>
      <c r="M668" s="85"/>
      <c r="N668" s="85"/>
      <c r="O668" s="85"/>
      <c r="P668" s="85"/>
      <c r="Q668" s="85"/>
      <c r="R668" s="85"/>
      <c r="S668" s="85"/>
      <c r="T668" s="85"/>
      <c r="U668" s="85"/>
      <c r="V668" s="85"/>
      <c r="W668" s="85"/>
      <c r="X668" s="85"/>
      <c r="Y668" s="85"/>
      <c r="Z668" s="85"/>
      <c r="AA668" s="85"/>
    </row>
    <row r="669">
      <c r="A669" s="85"/>
      <c r="B669" s="85"/>
      <c r="C669" s="85"/>
      <c r="D669" s="85"/>
      <c r="E669" s="85"/>
      <c r="F669" s="85"/>
      <c r="G669" s="85"/>
      <c r="H669" s="85"/>
      <c r="I669" s="85"/>
      <c r="J669" s="85"/>
      <c r="K669" s="85"/>
      <c r="L669" s="85"/>
      <c r="M669" s="85"/>
      <c r="N669" s="85"/>
      <c r="O669" s="85"/>
      <c r="P669" s="85"/>
      <c r="Q669" s="85"/>
      <c r="R669" s="85"/>
      <c r="S669" s="85"/>
      <c r="T669" s="85"/>
      <c r="U669" s="85"/>
      <c r="V669" s="85"/>
      <c r="W669" s="85"/>
      <c r="X669" s="85"/>
      <c r="Y669" s="85"/>
      <c r="Z669" s="85"/>
      <c r="AA669" s="85"/>
    </row>
    <row r="670">
      <c r="A670" s="85"/>
      <c r="B670" s="85"/>
      <c r="C670" s="85"/>
      <c r="D670" s="85"/>
      <c r="E670" s="85"/>
      <c r="F670" s="85"/>
      <c r="G670" s="85"/>
      <c r="H670" s="85"/>
      <c r="I670" s="85"/>
      <c r="J670" s="85"/>
      <c r="K670" s="85"/>
      <c r="L670" s="85"/>
      <c r="M670" s="85"/>
      <c r="N670" s="85"/>
      <c r="O670" s="85"/>
      <c r="P670" s="85"/>
      <c r="Q670" s="85"/>
      <c r="R670" s="85"/>
      <c r="S670" s="85"/>
      <c r="T670" s="85"/>
      <c r="U670" s="85"/>
      <c r="V670" s="85"/>
      <c r="W670" s="85"/>
      <c r="X670" s="85"/>
      <c r="Y670" s="85"/>
      <c r="Z670" s="85"/>
      <c r="AA670" s="85"/>
    </row>
    <row r="671">
      <c r="A671" s="85"/>
      <c r="B671" s="85"/>
      <c r="C671" s="85"/>
      <c r="D671" s="85"/>
      <c r="E671" s="85"/>
      <c r="F671" s="85"/>
      <c r="G671" s="85"/>
      <c r="H671" s="85"/>
      <c r="I671" s="85"/>
      <c r="J671" s="85"/>
      <c r="K671" s="85"/>
      <c r="L671" s="85"/>
      <c r="M671" s="85"/>
      <c r="N671" s="85"/>
      <c r="O671" s="85"/>
      <c r="P671" s="85"/>
      <c r="Q671" s="85"/>
      <c r="R671" s="85"/>
      <c r="S671" s="85"/>
      <c r="T671" s="85"/>
      <c r="U671" s="85"/>
      <c r="V671" s="85"/>
      <c r="W671" s="85"/>
      <c r="X671" s="85"/>
      <c r="Y671" s="85"/>
      <c r="Z671" s="85"/>
      <c r="AA671" s="85"/>
    </row>
    <row r="672">
      <c r="A672" s="85"/>
      <c r="B672" s="85"/>
      <c r="C672" s="85"/>
      <c r="D672" s="85"/>
      <c r="E672" s="85"/>
      <c r="F672" s="85"/>
      <c r="G672" s="85"/>
      <c r="H672" s="85"/>
      <c r="I672" s="85"/>
      <c r="J672" s="85"/>
      <c r="K672" s="85"/>
      <c r="L672" s="85"/>
      <c r="M672" s="85"/>
      <c r="N672" s="85"/>
      <c r="O672" s="85"/>
      <c r="P672" s="85"/>
      <c r="Q672" s="85"/>
      <c r="R672" s="85"/>
      <c r="S672" s="85"/>
      <c r="T672" s="85"/>
      <c r="U672" s="85"/>
      <c r="V672" s="85"/>
      <c r="W672" s="85"/>
      <c r="X672" s="85"/>
      <c r="Y672" s="85"/>
      <c r="Z672" s="85"/>
      <c r="AA672" s="85"/>
    </row>
    <row r="673">
      <c r="A673" s="85"/>
      <c r="B673" s="85"/>
      <c r="C673" s="85"/>
      <c r="D673" s="85"/>
      <c r="E673" s="85"/>
      <c r="F673" s="85"/>
      <c r="G673" s="85"/>
      <c r="H673" s="85"/>
      <c r="I673" s="85"/>
      <c r="J673" s="85"/>
      <c r="K673" s="85"/>
      <c r="L673" s="85"/>
      <c r="M673" s="85"/>
      <c r="N673" s="85"/>
      <c r="O673" s="85"/>
      <c r="P673" s="85"/>
      <c r="Q673" s="85"/>
      <c r="R673" s="85"/>
      <c r="S673" s="85"/>
      <c r="T673" s="85"/>
      <c r="U673" s="85"/>
      <c r="V673" s="85"/>
      <c r="W673" s="85"/>
      <c r="X673" s="85"/>
      <c r="Y673" s="85"/>
      <c r="Z673" s="85"/>
      <c r="AA673" s="85"/>
    </row>
    <row r="674">
      <c r="A674" s="85"/>
      <c r="B674" s="85"/>
      <c r="C674" s="85"/>
      <c r="D674" s="85"/>
      <c r="E674" s="85"/>
      <c r="F674" s="85"/>
      <c r="G674" s="85"/>
      <c r="H674" s="85"/>
      <c r="I674" s="85"/>
      <c r="J674" s="85"/>
      <c r="K674" s="85"/>
      <c r="L674" s="85"/>
      <c r="M674" s="85"/>
      <c r="N674" s="85"/>
      <c r="O674" s="85"/>
      <c r="P674" s="85"/>
      <c r="Q674" s="85"/>
      <c r="R674" s="85"/>
      <c r="S674" s="85"/>
      <c r="T674" s="85"/>
      <c r="U674" s="85"/>
      <c r="V674" s="85"/>
      <c r="W674" s="85"/>
      <c r="X674" s="85"/>
      <c r="Y674" s="85"/>
      <c r="Z674" s="85"/>
      <c r="AA674" s="85"/>
    </row>
    <row r="675">
      <c r="A675" s="85"/>
      <c r="B675" s="85"/>
      <c r="C675" s="85"/>
      <c r="D675" s="85"/>
      <c r="E675" s="85"/>
      <c r="F675" s="85"/>
      <c r="G675" s="85"/>
      <c r="H675" s="85"/>
      <c r="I675" s="85"/>
      <c r="J675" s="85"/>
      <c r="K675" s="85"/>
      <c r="L675" s="85"/>
      <c r="M675" s="85"/>
      <c r="N675" s="85"/>
      <c r="O675" s="85"/>
      <c r="P675" s="85"/>
      <c r="Q675" s="85"/>
      <c r="R675" s="85"/>
      <c r="S675" s="85"/>
      <c r="T675" s="85"/>
      <c r="U675" s="85"/>
      <c r="V675" s="85"/>
      <c r="W675" s="85"/>
      <c r="X675" s="85"/>
      <c r="Y675" s="85"/>
      <c r="Z675" s="85"/>
      <c r="AA675" s="85"/>
    </row>
    <row r="676">
      <c r="A676" s="85"/>
      <c r="B676" s="85"/>
      <c r="C676" s="85"/>
      <c r="D676" s="85"/>
      <c r="E676" s="85"/>
      <c r="F676" s="85"/>
      <c r="G676" s="85"/>
      <c r="H676" s="85"/>
      <c r="I676" s="85"/>
      <c r="J676" s="85"/>
      <c r="K676" s="85"/>
      <c r="L676" s="85"/>
      <c r="M676" s="85"/>
      <c r="N676" s="85"/>
      <c r="O676" s="85"/>
      <c r="P676" s="85"/>
      <c r="Q676" s="85"/>
      <c r="R676" s="85"/>
      <c r="S676" s="85"/>
      <c r="T676" s="85"/>
      <c r="U676" s="85"/>
      <c r="V676" s="85"/>
      <c r="W676" s="85"/>
      <c r="X676" s="85"/>
      <c r="Y676" s="85"/>
      <c r="Z676" s="85"/>
      <c r="AA676" s="85"/>
    </row>
    <row r="677">
      <c r="A677" s="85"/>
      <c r="B677" s="85"/>
      <c r="C677" s="85"/>
      <c r="D677" s="85"/>
      <c r="E677" s="85"/>
      <c r="F677" s="85"/>
      <c r="G677" s="85"/>
      <c r="H677" s="85"/>
      <c r="I677" s="85"/>
      <c r="J677" s="85"/>
      <c r="K677" s="85"/>
      <c r="L677" s="85"/>
      <c r="M677" s="85"/>
      <c r="N677" s="85"/>
      <c r="O677" s="85"/>
      <c r="P677" s="85"/>
      <c r="Q677" s="85"/>
      <c r="R677" s="85"/>
      <c r="S677" s="85"/>
      <c r="T677" s="85"/>
      <c r="U677" s="85"/>
      <c r="V677" s="85"/>
      <c r="W677" s="85"/>
      <c r="X677" s="85"/>
      <c r="Y677" s="85"/>
      <c r="Z677" s="85"/>
      <c r="AA677" s="85"/>
    </row>
    <row r="678">
      <c r="A678" s="85"/>
      <c r="B678" s="85"/>
      <c r="C678" s="85"/>
      <c r="D678" s="85"/>
      <c r="E678" s="85"/>
      <c r="F678" s="85"/>
      <c r="G678" s="85"/>
      <c r="H678" s="85"/>
      <c r="I678" s="85"/>
      <c r="J678" s="85"/>
      <c r="K678" s="85"/>
      <c r="L678" s="85"/>
      <c r="M678" s="85"/>
      <c r="N678" s="85"/>
      <c r="O678" s="85"/>
      <c r="P678" s="85"/>
      <c r="Q678" s="85"/>
      <c r="R678" s="85"/>
      <c r="S678" s="85"/>
      <c r="T678" s="85"/>
      <c r="U678" s="85"/>
      <c r="V678" s="85"/>
      <c r="W678" s="85"/>
      <c r="X678" s="85"/>
      <c r="Y678" s="85"/>
      <c r="Z678" s="85"/>
      <c r="AA678" s="85"/>
    </row>
    <row r="679">
      <c r="A679" s="85"/>
      <c r="B679" s="85"/>
      <c r="C679" s="85"/>
      <c r="D679" s="85"/>
      <c r="E679" s="85"/>
      <c r="F679" s="85"/>
      <c r="G679" s="85"/>
      <c r="H679" s="85"/>
      <c r="I679" s="85"/>
      <c r="J679" s="85"/>
      <c r="K679" s="85"/>
      <c r="L679" s="85"/>
      <c r="M679" s="85"/>
      <c r="N679" s="85"/>
      <c r="O679" s="85"/>
      <c r="P679" s="85"/>
      <c r="Q679" s="85"/>
      <c r="R679" s="85"/>
      <c r="S679" s="85"/>
      <c r="T679" s="85"/>
      <c r="U679" s="85"/>
      <c r="V679" s="85"/>
      <c r="W679" s="85"/>
      <c r="X679" s="85"/>
      <c r="Y679" s="85"/>
      <c r="Z679" s="85"/>
      <c r="AA679" s="85"/>
    </row>
    <row r="680">
      <c r="A680" s="85"/>
      <c r="B680" s="85"/>
      <c r="C680" s="85"/>
      <c r="D680" s="85"/>
      <c r="E680" s="85"/>
      <c r="F680" s="85"/>
      <c r="G680" s="85"/>
      <c r="H680" s="85"/>
      <c r="I680" s="85"/>
      <c r="J680" s="85"/>
      <c r="K680" s="85"/>
      <c r="L680" s="85"/>
      <c r="M680" s="85"/>
      <c r="N680" s="85"/>
      <c r="O680" s="85"/>
      <c r="P680" s="85"/>
      <c r="Q680" s="85"/>
      <c r="R680" s="85"/>
      <c r="S680" s="85"/>
      <c r="T680" s="85"/>
      <c r="U680" s="85"/>
      <c r="V680" s="85"/>
      <c r="W680" s="85"/>
      <c r="X680" s="85"/>
      <c r="Y680" s="85"/>
      <c r="Z680" s="85"/>
      <c r="AA680" s="85"/>
    </row>
    <row r="681">
      <c r="A681" s="85"/>
      <c r="B681" s="85"/>
      <c r="C681" s="85"/>
      <c r="D681" s="85"/>
      <c r="E681" s="85"/>
      <c r="F681" s="85"/>
      <c r="G681" s="85"/>
      <c r="H681" s="85"/>
      <c r="I681" s="85"/>
      <c r="J681" s="85"/>
      <c r="K681" s="85"/>
      <c r="L681" s="85"/>
      <c r="M681" s="85"/>
      <c r="N681" s="85"/>
      <c r="O681" s="85"/>
      <c r="P681" s="85"/>
      <c r="Q681" s="85"/>
      <c r="R681" s="85"/>
      <c r="S681" s="85"/>
      <c r="T681" s="85"/>
      <c r="U681" s="85"/>
      <c r="V681" s="85"/>
      <c r="W681" s="85"/>
      <c r="X681" s="85"/>
      <c r="Y681" s="85"/>
      <c r="Z681" s="85"/>
      <c r="AA681" s="85"/>
    </row>
    <row r="682">
      <c r="A682" s="85"/>
      <c r="B682" s="85"/>
      <c r="C682" s="85"/>
      <c r="D682" s="85"/>
      <c r="E682" s="85"/>
      <c r="F682" s="85"/>
      <c r="G682" s="85"/>
      <c r="H682" s="85"/>
      <c r="I682" s="85"/>
      <c r="J682" s="85"/>
      <c r="K682" s="85"/>
      <c r="L682" s="85"/>
      <c r="M682" s="85"/>
      <c r="N682" s="85"/>
      <c r="O682" s="85"/>
      <c r="P682" s="85"/>
      <c r="Q682" s="85"/>
      <c r="R682" s="85"/>
      <c r="S682" s="85"/>
      <c r="T682" s="85"/>
      <c r="U682" s="85"/>
      <c r="V682" s="85"/>
      <c r="W682" s="85"/>
      <c r="X682" s="85"/>
      <c r="Y682" s="85"/>
      <c r="Z682" s="85"/>
      <c r="AA682" s="85"/>
    </row>
    <row r="683">
      <c r="A683" s="85"/>
      <c r="B683" s="85"/>
      <c r="C683" s="85"/>
      <c r="D683" s="85"/>
      <c r="E683" s="85"/>
      <c r="F683" s="85"/>
      <c r="G683" s="85"/>
      <c r="H683" s="85"/>
      <c r="I683" s="85"/>
      <c r="J683" s="85"/>
      <c r="K683" s="85"/>
      <c r="L683" s="85"/>
      <c r="M683" s="85"/>
      <c r="N683" s="85"/>
      <c r="O683" s="85"/>
      <c r="P683" s="85"/>
      <c r="Q683" s="85"/>
      <c r="R683" s="85"/>
      <c r="S683" s="85"/>
      <c r="T683" s="85"/>
      <c r="U683" s="85"/>
      <c r="V683" s="85"/>
      <c r="W683" s="85"/>
      <c r="X683" s="85"/>
      <c r="Y683" s="85"/>
      <c r="Z683" s="85"/>
      <c r="AA683" s="85"/>
    </row>
    <row r="684">
      <c r="A684" s="85"/>
      <c r="B684" s="85"/>
      <c r="C684" s="85"/>
      <c r="D684" s="85"/>
      <c r="E684" s="85"/>
      <c r="F684" s="85"/>
      <c r="G684" s="85"/>
      <c r="H684" s="85"/>
      <c r="I684" s="85"/>
      <c r="J684" s="85"/>
      <c r="K684" s="85"/>
      <c r="L684" s="85"/>
      <c r="M684" s="85"/>
      <c r="N684" s="85"/>
      <c r="O684" s="85"/>
      <c r="P684" s="85"/>
      <c r="Q684" s="85"/>
      <c r="R684" s="85"/>
      <c r="S684" s="85"/>
      <c r="T684" s="85"/>
      <c r="U684" s="85"/>
      <c r="V684" s="85"/>
      <c r="W684" s="85"/>
      <c r="X684" s="85"/>
      <c r="Y684" s="85"/>
      <c r="Z684" s="85"/>
      <c r="AA684" s="85"/>
    </row>
    <row r="685">
      <c r="A685" s="85"/>
      <c r="B685" s="85"/>
      <c r="C685" s="85"/>
      <c r="D685" s="85"/>
      <c r="E685" s="85"/>
      <c r="F685" s="85"/>
      <c r="G685" s="85"/>
      <c r="H685" s="85"/>
      <c r="I685" s="85"/>
      <c r="J685" s="85"/>
      <c r="K685" s="85"/>
      <c r="L685" s="85"/>
      <c r="M685" s="85"/>
      <c r="N685" s="85"/>
      <c r="O685" s="85"/>
      <c r="P685" s="85"/>
      <c r="Q685" s="85"/>
      <c r="R685" s="85"/>
      <c r="S685" s="85"/>
      <c r="T685" s="85"/>
      <c r="U685" s="85"/>
      <c r="V685" s="85"/>
      <c r="W685" s="85"/>
      <c r="X685" s="85"/>
      <c r="Y685" s="85"/>
      <c r="Z685" s="85"/>
      <c r="AA685" s="85"/>
    </row>
    <row r="686">
      <c r="A686" s="85"/>
      <c r="B686" s="85"/>
      <c r="C686" s="85"/>
      <c r="D686" s="85"/>
      <c r="E686" s="85"/>
      <c r="F686" s="85"/>
      <c r="G686" s="85"/>
      <c r="H686" s="85"/>
      <c r="I686" s="85"/>
      <c r="J686" s="85"/>
      <c r="K686" s="85"/>
      <c r="L686" s="85"/>
      <c r="M686" s="85"/>
      <c r="N686" s="85"/>
      <c r="O686" s="85"/>
      <c r="P686" s="85"/>
      <c r="Q686" s="85"/>
      <c r="R686" s="85"/>
      <c r="S686" s="85"/>
      <c r="T686" s="85"/>
      <c r="U686" s="85"/>
      <c r="V686" s="85"/>
      <c r="W686" s="85"/>
      <c r="X686" s="85"/>
      <c r="Y686" s="85"/>
      <c r="Z686" s="85"/>
      <c r="AA686" s="85"/>
    </row>
    <row r="687">
      <c r="A687" s="85"/>
      <c r="B687" s="85"/>
      <c r="C687" s="85"/>
      <c r="D687" s="85"/>
      <c r="E687" s="85"/>
      <c r="F687" s="85"/>
      <c r="G687" s="85"/>
      <c r="H687" s="85"/>
      <c r="I687" s="85"/>
      <c r="J687" s="85"/>
      <c r="K687" s="85"/>
      <c r="L687" s="85"/>
      <c r="M687" s="85"/>
      <c r="N687" s="85"/>
      <c r="O687" s="85"/>
      <c r="P687" s="85"/>
      <c r="Q687" s="85"/>
      <c r="R687" s="85"/>
      <c r="S687" s="85"/>
      <c r="T687" s="85"/>
      <c r="U687" s="85"/>
      <c r="V687" s="85"/>
      <c r="W687" s="85"/>
      <c r="X687" s="85"/>
      <c r="Y687" s="85"/>
      <c r="Z687" s="85"/>
      <c r="AA687" s="85"/>
    </row>
    <row r="688">
      <c r="A688" s="85"/>
      <c r="B688" s="85"/>
      <c r="C688" s="85"/>
      <c r="D688" s="85"/>
      <c r="E688" s="85"/>
      <c r="F688" s="85"/>
      <c r="G688" s="85"/>
      <c r="H688" s="85"/>
      <c r="I688" s="85"/>
      <c r="J688" s="85"/>
      <c r="K688" s="85"/>
      <c r="L688" s="85"/>
      <c r="M688" s="85"/>
      <c r="N688" s="85"/>
      <c r="O688" s="85"/>
      <c r="P688" s="85"/>
      <c r="Q688" s="85"/>
      <c r="R688" s="85"/>
      <c r="S688" s="85"/>
      <c r="T688" s="85"/>
      <c r="U688" s="85"/>
      <c r="V688" s="85"/>
      <c r="W688" s="85"/>
      <c r="X688" s="85"/>
      <c r="Y688" s="85"/>
      <c r="Z688" s="85"/>
      <c r="AA688" s="85"/>
    </row>
    <row r="689">
      <c r="A689" s="85"/>
      <c r="B689" s="85"/>
      <c r="C689" s="85"/>
      <c r="D689" s="85"/>
      <c r="E689" s="85"/>
      <c r="F689" s="85"/>
      <c r="G689" s="85"/>
      <c r="H689" s="85"/>
      <c r="I689" s="85"/>
      <c r="J689" s="85"/>
      <c r="K689" s="85"/>
      <c r="L689" s="85"/>
      <c r="M689" s="85"/>
      <c r="N689" s="85"/>
      <c r="O689" s="85"/>
      <c r="P689" s="85"/>
      <c r="Q689" s="85"/>
      <c r="R689" s="85"/>
      <c r="S689" s="85"/>
      <c r="T689" s="85"/>
      <c r="U689" s="85"/>
      <c r="V689" s="85"/>
      <c r="W689" s="85"/>
      <c r="X689" s="85"/>
      <c r="Y689" s="85"/>
      <c r="Z689" s="85"/>
      <c r="AA689" s="85"/>
    </row>
    <row r="690">
      <c r="A690" s="85"/>
      <c r="B690" s="85"/>
      <c r="C690" s="85"/>
      <c r="D690" s="85"/>
      <c r="E690" s="85"/>
      <c r="F690" s="85"/>
      <c r="G690" s="85"/>
      <c r="H690" s="85"/>
      <c r="I690" s="85"/>
      <c r="J690" s="85"/>
      <c r="K690" s="85"/>
      <c r="L690" s="85"/>
      <c r="M690" s="85"/>
      <c r="N690" s="85"/>
      <c r="O690" s="85"/>
      <c r="P690" s="85"/>
      <c r="Q690" s="85"/>
      <c r="R690" s="85"/>
      <c r="S690" s="85"/>
      <c r="T690" s="85"/>
      <c r="U690" s="85"/>
      <c r="V690" s="85"/>
      <c r="W690" s="85"/>
      <c r="X690" s="85"/>
      <c r="Y690" s="85"/>
      <c r="Z690" s="85"/>
      <c r="AA690" s="85"/>
    </row>
    <row r="691">
      <c r="A691" s="85"/>
      <c r="B691" s="85"/>
      <c r="C691" s="85"/>
      <c r="D691" s="85"/>
      <c r="E691" s="85"/>
      <c r="F691" s="85"/>
      <c r="G691" s="85"/>
      <c r="H691" s="85"/>
      <c r="I691" s="85"/>
      <c r="J691" s="85"/>
      <c r="K691" s="85"/>
      <c r="L691" s="85"/>
      <c r="M691" s="85"/>
      <c r="N691" s="85"/>
      <c r="O691" s="85"/>
      <c r="P691" s="85"/>
      <c r="Q691" s="85"/>
      <c r="R691" s="85"/>
      <c r="S691" s="85"/>
      <c r="T691" s="85"/>
      <c r="U691" s="85"/>
      <c r="V691" s="85"/>
      <c r="W691" s="85"/>
      <c r="X691" s="85"/>
      <c r="Y691" s="85"/>
      <c r="Z691" s="85"/>
      <c r="AA691" s="85"/>
    </row>
    <row r="692">
      <c r="A692" s="85"/>
      <c r="B692" s="85"/>
      <c r="C692" s="85"/>
      <c r="D692" s="85"/>
      <c r="E692" s="85"/>
      <c r="F692" s="85"/>
      <c r="G692" s="85"/>
      <c r="H692" s="85"/>
      <c r="I692" s="85"/>
      <c r="J692" s="85"/>
      <c r="K692" s="85"/>
      <c r="L692" s="85"/>
      <c r="M692" s="85"/>
      <c r="N692" s="85"/>
      <c r="O692" s="85"/>
      <c r="P692" s="85"/>
      <c r="Q692" s="85"/>
      <c r="R692" s="85"/>
      <c r="S692" s="85"/>
      <c r="T692" s="85"/>
      <c r="U692" s="85"/>
      <c r="V692" s="85"/>
      <c r="W692" s="85"/>
      <c r="X692" s="85"/>
      <c r="Y692" s="85"/>
      <c r="Z692" s="85"/>
      <c r="AA692" s="85"/>
    </row>
    <row r="693">
      <c r="A693" s="85"/>
      <c r="B693" s="85"/>
      <c r="C693" s="85"/>
      <c r="D693" s="85"/>
      <c r="E693" s="85"/>
      <c r="F693" s="85"/>
      <c r="G693" s="85"/>
      <c r="H693" s="85"/>
      <c r="I693" s="85"/>
      <c r="J693" s="85"/>
      <c r="K693" s="85"/>
      <c r="L693" s="85"/>
      <c r="M693" s="85"/>
      <c r="N693" s="85"/>
      <c r="O693" s="85"/>
      <c r="P693" s="85"/>
      <c r="Q693" s="85"/>
      <c r="R693" s="85"/>
      <c r="S693" s="85"/>
      <c r="T693" s="85"/>
      <c r="U693" s="85"/>
      <c r="V693" s="85"/>
      <c r="W693" s="85"/>
      <c r="X693" s="85"/>
      <c r="Y693" s="85"/>
      <c r="Z693" s="85"/>
      <c r="AA693" s="85"/>
    </row>
    <row r="694">
      <c r="A694" s="85"/>
      <c r="B694" s="85"/>
      <c r="C694" s="85"/>
      <c r="D694" s="85"/>
      <c r="E694" s="85"/>
      <c r="F694" s="85"/>
      <c r="G694" s="85"/>
      <c r="H694" s="85"/>
      <c r="I694" s="85"/>
      <c r="J694" s="85"/>
      <c r="K694" s="85"/>
      <c r="L694" s="85"/>
      <c r="M694" s="85"/>
      <c r="N694" s="85"/>
      <c r="O694" s="85"/>
      <c r="P694" s="85"/>
      <c r="Q694" s="85"/>
      <c r="R694" s="85"/>
      <c r="S694" s="85"/>
      <c r="T694" s="85"/>
      <c r="U694" s="85"/>
      <c r="V694" s="85"/>
      <c r="W694" s="85"/>
      <c r="X694" s="85"/>
      <c r="Y694" s="85"/>
      <c r="Z694" s="85"/>
      <c r="AA694" s="85"/>
    </row>
    <row r="695">
      <c r="A695" s="85"/>
      <c r="B695" s="85"/>
      <c r="C695" s="85"/>
      <c r="D695" s="85"/>
      <c r="E695" s="85"/>
      <c r="F695" s="85"/>
      <c r="G695" s="85"/>
      <c r="H695" s="85"/>
      <c r="I695" s="85"/>
      <c r="J695" s="85"/>
      <c r="K695" s="85"/>
      <c r="L695" s="85"/>
      <c r="M695" s="85"/>
      <c r="N695" s="85"/>
      <c r="O695" s="85"/>
      <c r="P695" s="85"/>
      <c r="Q695" s="85"/>
      <c r="R695" s="85"/>
      <c r="S695" s="85"/>
      <c r="T695" s="85"/>
      <c r="U695" s="85"/>
      <c r="V695" s="85"/>
      <c r="W695" s="85"/>
      <c r="X695" s="85"/>
      <c r="Y695" s="85"/>
      <c r="Z695" s="85"/>
      <c r="AA695" s="85"/>
    </row>
    <row r="696">
      <c r="A696" s="85"/>
      <c r="B696" s="85"/>
      <c r="C696" s="85"/>
      <c r="D696" s="85"/>
      <c r="E696" s="85"/>
      <c r="F696" s="85"/>
      <c r="G696" s="85"/>
      <c r="H696" s="85"/>
      <c r="I696" s="85"/>
      <c r="J696" s="85"/>
      <c r="K696" s="85"/>
      <c r="L696" s="85"/>
      <c r="M696" s="85"/>
      <c r="N696" s="85"/>
      <c r="O696" s="85"/>
      <c r="P696" s="85"/>
      <c r="Q696" s="85"/>
      <c r="R696" s="85"/>
      <c r="S696" s="85"/>
      <c r="T696" s="85"/>
      <c r="U696" s="85"/>
      <c r="V696" s="85"/>
      <c r="W696" s="85"/>
      <c r="X696" s="85"/>
      <c r="Y696" s="85"/>
      <c r="Z696" s="85"/>
      <c r="AA696" s="85"/>
    </row>
    <row r="697">
      <c r="A697" s="85"/>
      <c r="B697" s="85"/>
      <c r="C697" s="85"/>
      <c r="D697" s="85"/>
      <c r="E697" s="85"/>
      <c r="F697" s="85"/>
      <c r="G697" s="85"/>
      <c r="H697" s="85"/>
      <c r="I697" s="85"/>
      <c r="J697" s="85"/>
      <c r="K697" s="85"/>
      <c r="L697" s="85"/>
      <c r="M697" s="85"/>
      <c r="N697" s="85"/>
      <c r="O697" s="85"/>
      <c r="P697" s="85"/>
      <c r="Q697" s="85"/>
      <c r="R697" s="85"/>
      <c r="S697" s="85"/>
      <c r="T697" s="85"/>
      <c r="U697" s="85"/>
      <c r="V697" s="85"/>
      <c r="W697" s="85"/>
      <c r="X697" s="85"/>
      <c r="Y697" s="85"/>
      <c r="Z697" s="85"/>
      <c r="AA697" s="85"/>
    </row>
    <row r="698">
      <c r="A698" s="85"/>
      <c r="B698" s="85"/>
      <c r="C698" s="85"/>
      <c r="D698" s="85"/>
      <c r="E698" s="85"/>
      <c r="F698" s="85"/>
      <c r="G698" s="85"/>
      <c r="H698" s="85"/>
      <c r="I698" s="85"/>
      <c r="J698" s="85"/>
      <c r="K698" s="85"/>
      <c r="L698" s="85"/>
      <c r="M698" s="85"/>
      <c r="N698" s="85"/>
      <c r="O698" s="85"/>
      <c r="P698" s="85"/>
      <c r="Q698" s="85"/>
      <c r="R698" s="85"/>
      <c r="S698" s="85"/>
      <c r="T698" s="85"/>
      <c r="U698" s="85"/>
      <c r="V698" s="85"/>
      <c r="W698" s="85"/>
      <c r="X698" s="85"/>
      <c r="Y698" s="85"/>
      <c r="Z698" s="85"/>
      <c r="AA698" s="85"/>
    </row>
    <row r="699">
      <c r="A699" s="85"/>
      <c r="B699" s="85"/>
      <c r="C699" s="85"/>
      <c r="D699" s="85"/>
      <c r="E699" s="85"/>
      <c r="F699" s="85"/>
      <c r="G699" s="85"/>
      <c r="H699" s="85"/>
      <c r="I699" s="85"/>
      <c r="J699" s="85"/>
      <c r="K699" s="85"/>
      <c r="L699" s="85"/>
      <c r="M699" s="85"/>
      <c r="N699" s="85"/>
      <c r="O699" s="85"/>
      <c r="P699" s="85"/>
      <c r="Q699" s="85"/>
      <c r="R699" s="85"/>
      <c r="S699" s="85"/>
      <c r="T699" s="85"/>
      <c r="U699" s="85"/>
      <c r="V699" s="85"/>
      <c r="W699" s="85"/>
      <c r="X699" s="85"/>
      <c r="Y699" s="85"/>
      <c r="Z699" s="85"/>
      <c r="AA699" s="85"/>
    </row>
    <row r="700">
      <c r="A700" s="85"/>
      <c r="B700" s="85"/>
      <c r="C700" s="85"/>
      <c r="D700" s="85"/>
      <c r="E700" s="85"/>
      <c r="F700" s="85"/>
      <c r="G700" s="85"/>
      <c r="H700" s="85"/>
      <c r="I700" s="85"/>
      <c r="J700" s="85"/>
      <c r="K700" s="85"/>
      <c r="L700" s="85"/>
      <c r="M700" s="85"/>
      <c r="N700" s="85"/>
      <c r="O700" s="85"/>
      <c r="P700" s="85"/>
      <c r="Q700" s="85"/>
      <c r="R700" s="85"/>
      <c r="S700" s="85"/>
      <c r="T700" s="85"/>
      <c r="U700" s="85"/>
      <c r="V700" s="85"/>
      <c r="W700" s="85"/>
      <c r="X700" s="85"/>
      <c r="Y700" s="85"/>
      <c r="Z700" s="85"/>
      <c r="AA700" s="85"/>
    </row>
    <row r="701">
      <c r="A701" s="85"/>
      <c r="B701" s="85"/>
      <c r="C701" s="85"/>
      <c r="D701" s="85"/>
      <c r="E701" s="85"/>
      <c r="F701" s="85"/>
      <c r="G701" s="85"/>
      <c r="H701" s="85"/>
      <c r="I701" s="85"/>
      <c r="J701" s="85"/>
      <c r="K701" s="85"/>
      <c r="L701" s="85"/>
      <c r="M701" s="85"/>
      <c r="N701" s="85"/>
      <c r="O701" s="85"/>
      <c r="P701" s="85"/>
      <c r="Q701" s="85"/>
      <c r="R701" s="85"/>
      <c r="S701" s="85"/>
      <c r="T701" s="85"/>
      <c r="U701" s="85"/>
      <c r="V701" s="85"/>
      <c r="W701" s="85"/>
      <c r="X701" s="85"/>
      <c r="Y701" s="85"/>
      <c r="Z701" s="85"/>
      <c r="AA701" s="85"/>
    </row>
    <row r="702">
      <c r="A702" s="85"/>
      <c r="B702" s="85"/>
      <c r="C702" s="85"/>
      <c r="D702" s="85"/>
      <c r="E702" s="85"/>
      <c r="F702" s="85"/>
      <c r="G702" s="85"/>
      <c r="H702" s="85"/>
      <c r="I702" s="85"/>
      <c r="J702" s="85"/>
      <c r="K702" s="85"/>
      <c r="L702" s="85"/>
      <c r="M702" s="85"/>
      <c r="N702" s="85"/>
      <c r="O702" s="85"/>
      <c r="P702" s="85"/>
      <c r="Q702" s="85"/>
      <c r="R702" s="85"/>
      <c r="S702" s="85"/>
      <c r="T702" s="85"/>
      <c r="U702" s="85"/>
      <c r="V702" s="85"/>
      <c r="W702" s="85"/>
      <c r="X702" s="85"/>
      <c r="Y702" s="85"/>
      <c r="Z702" s="85"/>
      <c r="AA702" s="85"/>
    </row>
    <row r="703">
      <c r="A703" s="85"/>
      <c r="B703" s="85"/>
      <c r="C703" s="85"/>
      <c r="D703" s="85"/>
      <c r="E703" s="85"/>
      <c r="F703" s="85"/>
      <c r="G703" s="85"/>
      <c r="H703" s="85"/>
      <c r="I703" s="85"/>
      <c r="J703" s="85"/>
      <c r="K703" s="85"/>
      <c r="L703" s="85"/>
      <c r="M703" s="85"/>
      <c r="N703" s="85"/>
      <c r="O703" s="85"/>
      <c r="P703" s="85"/>
      <c r="Q703" s="85"/>
      <c r="R703" s="85"/>
      <c r="S703" s="85"/>
      <c r="T703" s="85"/>
      <c r="U703" s="85"/>
      <c r="V703" s="85"/>
      <c r="W703" s="85"/>
      <c r="X703" s="85"/>
      <c r="Y703" s="85"/>
      <c r="Z703" s="85"/>
      <c r="AA703" s="85"/>
    </row>
    <row r="704">
      <c r="A704" s="85"/>
      <c r="B704" s="85"/>
      <c r="C704" s="85"/>
      <c r="D704" s="85"/>
      <c r="E704" s="85"/>
      <c r="F704" s="85"/>
      <c r="G704" s="85"/>
      <c r="H704" s="85"/>
      <c r="I704" s="85"/>
      <c r="J704" s="85"/>
      <c r="K704" s="85"/>
      <c r="L704" s="85"/>
      <c r="M704" s="85"/>
      <c r="N704" s="85"/>
      <c r="O704" s="85"/>
      <c r="P704" s="85"/>
      <c r="Q704" s="85"/>
      <c r="R704" s="85"/>
      <c r="S704" s="85"/>
      <c r="T704" s="85"/>
      <c r="U704" s="85"/>
      <c r="V704" s="85"/>
      <c r="W704" s="85"/>
      <c r="X704" s="85"/>
      <c r="Y704" s="85"/>
      <c r="Z704" s="85"/>
      <c r="AA704" s="85"/>
    </row>
    <row r="705">
      <c r="A705" s="85"/>
      <c r="B705" s="85"/>
      <c r="C705" s="85"/>
      <c r="D705" s="85"/>
      <c r="E705" s="85"/>
      <c r="F705" s="85"/>
      <c r="G705" s="85"/>
      <c r="H705" s="85"/>
      <c r="I705" s="85"/>
      <c r="J705" s="85"/>
      <c r="K705" s="85"/>
      <c r="L705" s="85"/>
      <c r="M705" s="85"/>
      <c r="N705" s="85"/>
      <c r="O705" s="85"/>
      <c r="P705" s="85"/>
      <c r="Q705" s="85"/>
      <c r="R705" s="85"/>
      <c r="S705" s="85"/>
      <c r="T705" s="85"/>
      <c r="U705" s="85"/>
      <c r="V705" s="85"/>
      <c r="W705" s="85"/>
      <c r="X705" s="85"/>
      <c r="Y705" s="85"/>
      <c r="Z705" s="85"/>
      <c r="AA705" s="85"/>
    </row>
    <row r="706">
      <c r="A706" s="85"/>
      <c r="B706" s="85"/>
      <c r="C706" s="85"/>
      <c r="D706" s="85"/>
      <c r="E706" s="85"/>
      <c r="F706" s="85"/>
      <c r="G706" s="85"/>
      <c r="H706" s="85"/>
      <c r="I706" s="85"/>
      <c r="J706" s="85"/>
      <c r="K706" s="85"/>
      <c r="L706" s="85"/>
      <c r="M706" s="85"/>
      <c r="N706" s="85"/>
      <c r="O706" s="85"/>
      <c r="P706" s="85"/>
      <c r="Q706" s="85"/>
      <c r="R706" s="85"/>
      <c r="S706" s="85"/>
      <c r="T706" s="85"/>
      <c r="U706" s="85"/>
      <c r="V706" s="85"/>
      <c r="W706" s="85"/>
      <c r="X706" s="85"/>
      <c r="Y706" s="85"/>
      <c r="Z706" s="85"/>
      <c r="AA706" s="85"/>
    </row>
    <row r="707">
      <c r="A707" s="85"/>
      <c r="B707" s="85"/>
      <c r="C707" s="85"/>
      <c r="D707" s="85"/>
      <c r="E707" s="85"/>
      <c r="F707" s="85"/>
      <c r="G707" s="85"/>
      <c r="H707" s="85"/>
      <c r="I707" s="85"/>
      <c r="J707" s="85"/>
      <c r="K707" s="85"/>
      <c r="L707" s="85"/>
      <c r="M707" s="85"/>
      <c r="N707" s="85"/>
      <c r="O707" s="85"/>
      <c r="P707" s="85"/>
      <c r="Q707" s="85"/>
      <c r="R707" s="85"/>
      <c r="S707" s="85"/>
      <c r="T707" s="85"/>
      <c r="U707" s="85"/>
      <c r="V707" s="85"/>
      <c r="W707" s="85"/>
      <c r="X707" s="85"/>
      <c r="Y707" s="85"/>
      <c r="Z707" s="85"/>
      <c r="AA707" s="85"/>
    </row>
    <row r="708">
      <c r="A708" s="85"/>
      <c r="B708" s="85"/>
      <c r="C708" s="85"/>
      <c r="D708" s="85"/>
      <c r="E708" s="85"/>
      <c r="F708" s="85"/>
      <c r="G708" s="85"/>
      <c r="H708" s="85"/>
      <c r="I708" s="85"/>
      <c r="J708" s="85"/>
      <c r="K708" s="85"/>
      <c r="L708" s="85"/>
      <c r="M708" s="85"/>
      <c r="N708" s="85"/>
      <c r="O708" s="85"/>
      <c r="P708" s="85"/>
      <c r="Q708" s="85"/>
      <c r="R708" s="85"/>
      <c r="S708" s="85"/>
      <c r="T708" s="85"/>
      <c r="U708" s="85"/>
      <c r="V708" s="85"/>
      <c r="W708" s="85"/>
      <c r="X708" s="85"/>
      <c r="Y708" s="85"/>
      <c r="Z708" s="85"/>
      <c r="AA708" s="85"/>
    </row>
    <row r="709">
      <c r="A709" s="85"/>
      <c r="B709" s="85"/>
      <c r="C709" s="85"/>
      <c r="D709" s="85"/>
      <c r="E709" s="85"/>
      <c r="F709" s="85"/>
      <c r="G709" s="85"/>
      <c r="H709" s="85"/>
      <c r="I709" s="85"/>
      <c r="J709" s="85"/>
      <c r="K709" s="85"/>
      <c r="L709" s="85"/>
      <c r="M709" s="85"/>
      <c r="N709" s="85"/>
      <c r="O709" s="85"/>
      <c r="P709" s="85"/>
      <c r="Q709" s="85"/>
      <c r="R709" s="85"/>
      <c r="S709" s="85"/>
      <c r="T709" s="85"/>
      <c r="U709" s="85"/>
      <c r="V709" s="85"/>
      <c r="W709" s="85"/>
      <c r="X709" s="85"/>
      <c r="Y709" s="85"/>
      <c r="Z709" s="85"/>
      <c r="AA709" s="85"/>
    </row>
    <row r="710">
      <c r="A710" s="85"/>
      <c r="B710" s="85"/>
      <c r="C710" s="85"/>
      <c r="D710" s="85"/>
      <c r="E710" s="85"/>
      <c r="F710" s="85"/>
      <c r="G710" s="85"/>
      <c r="H710" s="85"/>
      <c r="I710" s="85"/>
      <c r="J710" s="85"/>
      <c r="K710" s="85"/>
      <c r="L710" s="85"/>
      <c r="M710" s="85"/>
      <c r="N710" s="85"/>
      <c r="O710" s="85"/>
      <c r="P710" s="85"/>
      <c r="Q710" s="85"/>
      <c r="R710" s="85"/>
      <c r="S710" s="85"/>
      <c r="T710" s="85"/>
      <c r="U710" s="85"/>
      <c r="V710" s="85"/>
      <c r="W710" s="85"/>
      <c r="X710" s="85"/>
      <c r="Y710" s="85"/>
      <c r="Z710" s="85"/>
      <c r="AA710" s="85"/>
    </row>
    <row r="711">
      <c r="A711" s="85"/>
      <c r="B711" s="85"/>
      <c r="C711" s="85"/>
      <c r="D711" s="85"/>
      <c r="E711" s="85"/>
      <c r="F711" s="85"/>
      <c r="G711" s="85"/>
      <c r="H711" s="85"/>
      <c r="I711" s="85"/>
      <c r="J711" s="85"/>
      <c r="K711" s="85"/>
      <c r="L711" s="85"/>
      <c r="M711" s="85"/>
      <c r="N711" s="85"/>
      <c r="O711" s="85"/>
      <c r="P711" s="85"/>
      <c r="Q711" s="85"/>
      <c r="R711" s="85"/>
      <c r="S711" s="85"/>
      <c r="T711" s="85"/>
      <c r="U711" s="85"/>
      <c r="V711" s="85"/>
      <c r="W711" s="85"/>
      <c r="X711" s="85"/>
      <c r="Y711" s="85"/>
      <c r="Z711" s="85"/>
      <c r="AA711" s="85"/>
    </row>
    <row r="712">
      <c r="A712" s="85"/>
      <c r="B712" s="85"/>
      <c r="C712" s="85"/>
      <c r="D712" s="85"/>
      <c r="E712" s="85"/>
      <c r="F712" s="85"/>
      <c r="G712" s="85"/>
      <c r="H712" s="85"/>
      <c r="I712" s="85"/>
      <c r="J712" s="85"/>
      <c r="K712" s="85"/>
      <c r="L712" s="85"/>
      <c r="M712" s="85"/>
      <c r="N712" s="85"/>
      <c r="O712" s="85"/>
      <c r="P712" s="85"/>
      <c r="Q712" s="85"/>
      <c r="R712" s="85"/>
      <c r="S712" s="85"/>
      <c r="T712" s="85"/>
      <c r="U712" s="85"/>
      <c r="V712" s="85"/>
      <c r="W712" s="85"/>
      <c r="X712" s="85"/>
      <c r="Y712" s="85"/>
      <c r="Z712" s="85"/>
      <c r="AA712" s="85"/>
    </row>
    <row r="713">
      <c r="A713" s="85"/>
      <c r="B713" s="85"/>
      <c r="C713" s="85"/>
      <c r="D713" s="85"/>
      <c r="E713" s="85"/>
      <c r="F713" s="85"/>
      <c r="G713" s="85"/>
      <c r="H713" s="85"/>
      <c r="I713" s="85"/>
      <c r="J713" s="85"/>
      <c r="K713" s="85"/>
      <c r="L713" s="85"/>
      <c r="M713" s="85"/>
      <c r="N713" s="85"/>
      <c r="O713" s="85"/>
      <c r="P713" s="85"/>
      <c r="Q713" s="85"/>
      <c r="R713" s="85"/>
      <c r="S713" s="85"/>
      <c r="T713" s="85"/>
      <c r="U713" s="85"/>
      <c r="V713" s="85"/>
      <c r="W713" s="85"/>
      <c r="X713" s="85"/>
      <c r="Y713" s="85"/>
      <c r="Z713" s="85"/>
      <c r="AA713" s="85"/>
    </row>
    <row r="714">
      <c r="A714" s="85"/>
      <c r="B714" s="85"/>
      <c r="C714" s="85"/>
      <c r="D714" s="85"/>
      <c r="E714" s="85"/>
      <c r="F714" s="85"/>
      <c r="G714" s="85"/>
      <c r="H714" s="85"/>
      <c r="I714" s="85"/>
      <c r="J714" s="85"/>
      <c r="K714" s="85"/>
      <c r="L714" s="85"/>
      <c r="M714" s="85"/>
      <c r="N714" s="85"/>
      <c r="O714" s="85"/>
      <c r="P714" s="85"/>
      <c r="Q714" s="85"/>
      <c r="R714" s="85"/>
      <c r="S714" s="85"/>
      <c r="T714" s="85"/>
      <c r="U714" s="85"/>
      <c r="V714" s="85"/>
      <c r="W714" s="85"/>
      <c r="X714" s="85"/>
      <c r="Y714" s="85"/>
      <c r="Z714" s="85"/>
      <c r="AA714" s="85"/>
    </row>
    <row r="715">
      <c r="A715" s="85"/>
      <c r="B715" s="85"/>
      <c r="C715" s="85"/>
      <c r="D715" s="85"/>
      <c r="E715" s="85"/>
      <c r="F715" s="85"/>
      <c r="G715" s="85"/>
      <c r="H715" s="85"/>
      <c r="I715" s="85"/>
      <c r="J715" s="85"/>
      <c r="K715" s="85"/>
      <c r="L715" s="85"/>
      <c r="M715" s="85"/>
      <c r="N715" s="85"/>
      <c r="O715" s="85"/>
      <c r="P715" s="85"/>
      <c r="Q715" s="85"/>
      <c r="R715" s="85"/>
      <c r="S715" s="85"/>
      <c r="T715" s="85"/>
      <c r="U715" s="85"/>
      <c r="V715" s="85"/>
      <c r="W715" s="85"/>
      <c r="X715" s="85"/>
      <c r="Y715" s="85"/>
      <c r="Z715" s="85"/>
      <c r="AA715" s="85"/>
    </row>
    <row r="716">
      <c r="A716" s="85"/>
      <c r="B716" s="85"/>
      <c r="C716" s="85"/>
      <c r="D716" s="85"/>
      <c r="E716" s="85"/>
      <c r="F716" s="85"/>
      <c r="G716" s="85"/>
      <c r="H716" s="85"/>
      <c r="I716" s="85"/>
      <c r="J716" s="85"/>
      <c r="K716" s="85"/>
      <c r="L716" s="85"/>
      <c r="M716" s="85"/>
      <c r="N716" s="85"/>
      <c r="O716" s="85"/>
      <c r="P716" s="85"/>
      <c r="Q716" s="85"/>
      <c r="R716" s="85"/>
      <c r="S716" s="85"/>
      <c r="T716" s="85"/>
      <c r="U716" s="85"/>
      <c r="V716" s="85"/>
      <c r="W716" s="85"/>
      <c r="X716" s="85"/>
      <c r="Y716" s="85"/>
      <c r="Z716" s="85"/>
      <c r="AA716" s="85"/>
    </row>
    <row r="717">
      <c r="A717" s="85"/>
      <c r="B717" s="85"/>
      <c r="C717" s="85"/>
      <c r="D717" s="85"/>
      <c r="E717" s="85"/>
      <c r="F717" s="85"/>
      <c r="G717" s="85"/>
      <c r="H717" s="85"/>
      <c r="I717" s="85"/>
      <c r="J717" s="85"/>
      <c r="K717" s="85"/>
      <c r="L717" s="85"/>
      <c r="M717" s="85"/>
      <c r="N717" s="85"/>
      <c r="O717" s="85"/>
      <c r="P717" s="85"/>
      <c r="Q717" s="85"/>
      <c r="R717" s="85"/>
      <c r="S717" s="85"/>
      <c r="T717" s="85"/>
      <c r="U717" s="85"/>
      <c r="V717" s="85"/>
      <c r="W717" s="85"/>
      <c r="X717" s="85"/>
      <c r="Y717" s="85"/>
      <c r="Z717" s="85"/>
      <c r="AA717" s="85"/>
    </row>
    <row r="718">
      <c r="A718" s="85"/>
      <c r="B718" s="85"/>
      <c r="C718" s="85"/>
      <c r="D718" s="85"/>
      <c r="E718" s="85"/>
      <c r="F718" s="85"/>
      <c r="G718" s="85"/>
      <c r="H718" s="85"/>
      <c r="I718" s="85"/>
      <c r="J718" s="85"/>
      <c r="K718" s="85"/>
      <c r="L718" s="85"/>
      <c r="M718" s="85"/>
      <c r="N718" s="85"/>
      <c r="O718" s="85"/>
      <c r="P718" s="85"/>
      <c r="Q718" s="85"/>
      <c r="R718" s="85"/>
      <c r="S718" s="85"/>
      <c r="T718" s="85"/>
      <c r="U718" s="85"/>
      <c r="V718" s="85"/>
      <c r="W718" s="85"/>
      <c r="X718" s="85"/>
      <c r="Y718" s="85"/>
      <c r="Z718" s="85"/>
      <c r="AA718" s="85"/>
    </row>
    <row r="719">
      <c r="A719" s="85"/>
      <c r="B719" s="85"/>
      <c r="C719" s="85"/>
      <c r="D719" s="85"/>
      <c r="E719" s="85"/>
      <c r="F719" s="85"/>
      <c r="G719" s="85"/>
      <c r="H719" s="85"/>
      <c r="I719" s="85"/>
      <c r="J719" s="85"/>
      <c r="K719" s="85"/>
      <c r="L719" s="85"/>
      <c r="M719" s="85"/>
      <c r="N719" s="85"/>
      <c r="O719" s="85"/>
      <c r="P719" s="85"/>
      <c r="Q719" s="85"/>
      <c r="R719" s="85"/>
      <c r="S719" s="85"/>
      <c r="T719" s="85"/>
      <c r="U719" s="85"/>
      <c r="V719" s="85"/>
      <c r="W719" s="85"/>
      <c r="X719" s="85"/>
      <c r="Y719" s="85"/>
      <c r="Z719" s="85"/>
      <c r="AA719" s="85"/>
    </row>
    <row r="720">
      <c r="A720" s="85"/>
      <c r="B720" s="85"/>
      <c r="C720" s="85"/>
      <c r="D720" s="85"/>
      <c r="E720" s="85"/>
      <c r="F720" s="85"/>
      <c r="G720" s="85"/>
      <c r="H720" s="85"/>
      <c r="I720" s="85"/>
      <c r="J720" s="85"/>
      <c r="K720" s="85"/>
      <c r="L720" s="85"/>
      <c r="M720" s="85"/>
      <c r="N720" s="85"/>
      <c r="O720" s="85"/>
      <c r="P720" s="85"/>
      <c r="Q720" s="85"/>
      <c r="R720" s="85"/>
      <c r="S720" s="85"/>
      <c r="T720" s="85"/>
      <c r="U720" s="85"/>
      <c r="V720" s="85"/>
      <c r="W720" s="85"/>
      <c r="X720" s="85"/>
      <c r="Y720" s="85"/>
      <c r="Z720" s="85"/>
      <c r="AA720" s="85"/>
    </row>
    <row r="721">
      <c r="A721" s="85"/>
      <c r="B721" s="85"/>
      <c r="C721" s="85"/>
      <c r="D721" s="85"/>
      <c r="E721" s="85"/>
      <c r="F721" s="85"/>
      <c r="G721" s="85"/>
      <c r="H721" s="85"/>
      <c r="I721" s="85"/>
      <c r="J721" s="85"/>
      <c r="K721" s="85"/>
      <c r="L721" s="85"/>
      <c r="M721" s="85"/>
      <c r="N721" s="85"/>
      <c r="O721" s="85"/>
      <c r="P721" s="85"/>
      <c r="Q721" s="85"/>
      <c r="R721" s="85"/>
      <c r="S721" s="85"/>
      <c r="T721" s="85"/>
      <c r="U721" s="85"/>
      <c r="V721" s="85"/>
      <c r="W721" s="85"/>
      <c r="X721" s="85"/>
      <c r="Y721" s="85"/>
      <c r="Z721" s="85"/>
      <c r="AA721" s="85"/>
    </row>
    <row r="722">
      <c r="A722" s="85"/>
      <c r="B722" s="85"/>
      <c r="C722" s="85"/>
      <c r="D722" s="85"/>
      <c r="E722" s="85"/>
      <c r="F722" s="85"/>
      <c r="G722" s="85"/>
      <c r="H722" s="85"/>
      <c r="I722" s="85"/>
      <c r="J722" s="85"/>
      <c r="K722" s="85"/>
      <c r="L722" s="85"/>
      <c r="M722" s="85"/>
      <c r="N722" s="85"/>
      <c r="O722" s="85"/>
      <c r="P722" s="85"/>
      <c r="Q722" s="85"/>
      <c r="R722" s="85"/>
      <c r="S722" s="85"/>
      <c r="T722" s="85"/>
      <c r="U722" s="85"/>
      <c r="V722" s="85"/>
      <c r="W722" s="85"/>
      <c r="X722" s="85"/>
      <c r="Y722" s="85"/>
      <c r="Z722" s="85"/>
      <c r="AA722" s="85"/>
    </row>
    <row r="723">
      <c r="A723" s="85"/>
      <c r="B723" s="85"/>
      <c r="C723" s="85"/>
      <c r="D723" s="85"/>
      <c r="E723" s="85"/>
      <c r="F723" s="85"/>
      <c r="G723" s="85"/>
      <c r="H723" s="85"/>
      <c r="I723" s="85"/>
      <c r="J723" s="85"/>
      <c r="K723" s="85"/>
      <c r="L723" s="85"/>
      <c r="M723" s="85"/>
      <c r="N723" s="85"/>
      <c r="O723" s="85"/>
      <c r="P723" s="85"/>
      <c r="Q723" s="85"/>
      <c r="R723" s="85"/>
      <c r="S723" s="85"/>
      <c r="T723" s="85"/>
      <c r="U723" s="85"/>
      <c r="V723" s="85"/>
      <c r="W723" s="85"/>
      <c r="X723" s="85"/>
      <c r="Y723" s="85"/>
      <c r="Z723" s="85"/>
      <c r="AA723" s="85"/>
    </row>
    <row r="724">
      <c r="A724" s="85"/>
      <c r="B724" s="85"/>
      <c r="C724" s="85"/>
      <c r="D724" s="85"/>
      <c r="E724" s="85"/>
      <c r="F724" s="85"/>
      <c r="G724" s="85"/>
      <c r="H724" s="85"/>
      <c r="I724" s="85"/>
      <c r="J724" s="85"/>
      <c r="K724" s="85"/>
      <c r="L724" s="85"/>
      <c r="M724" s="85"/>
      <c r="N724" s="85"/>
      <c r="O724" s="85"/>
      <c r="P724" s="85"/>
      <c r="Q724" s="85"/>
      <c r="R724" s="85"/>
      <c r="S724" s="85"/>
      <c r="T724" s="85"/>
      <c r="U724" s="85"/>
      <c r="V724" s="85"/>
      <c r="W724" s="85"/>
      <c r="X724" s="85"/>
      <c r="Y724" s="85"/>
      <c r="Z724" s="85"/>
      <c r="AA724" s="85"/>
    </row>
    <row r="725">
      <c r="A725" s="85"/>
      <c r="B725" s="85"/>
      <c r="C725" s="85"/>
      <c r="D725" s="85"/>
      <c r="E725" s="85"/>
      <c r="F725" s="85"/>
      <c r="G725" s="85"/>
      <c r="H725" s="85"/>
      <c r="I725" s="85"/>
      <c r="J725" s="85"/>
      <c r="K725" s="85"/>
      <c r="L725" s="85"/>
      <c r="M725" s="85"/>
      <c r="N725" s="85"/>
      <c r="O725" s="85"/>
      <c r="P725" s="85"/>
      <c r="Q725" s="85"/>
      <c r="R725" s="85"/>
      <c r="S725" s="85"/>
      <c r="T725" s="85"/>
      <c r="U725" s="85"/>
      <c r="V725" s="85"/>
      <c r="W725" s="85"/>
      <c r="X725" s="85"/>
      <c r="Y725" s="85"/>
      <c r="Z725" s="85"/>
      <c r="AA725" s="85"/>
    </row>
    <row r="726">
      <c r="A726" s="85"/>
      <c r="B726" s="85"/>
      <c r="C726" s="85"/>
      <c r="D726" s="85"/>
      <c r="E726" s="85"/>
      <c r="F726" s="85"/>
      <c r="G726" s="85"/>
      <c r="H726" s="85"/>
      <c r="I726" s="85"/>
      <c r="J726" s="85"/>
      <c r="K726" s="85"/>
      <c r="L726" s="85"/>
      <c r="M726" s="85"/>
      <c r="N726" s="85"/>
      <c r="O726" s="85"/>
      <c r="P726" s="85"/>
      <c r="Q726" s="85"/>
      <c r="R726" s="85"/>
      <c r="S726" s="85"/>
      <c r="T726" s="85"/>
      <c r="U726" s="85"/>
      <c r="V726" s="85"/>
      <c r="W726" s="85"/>
      <c r="X726" s="85"/>
      <c r="Y726" s="85"/>
      <c r="Z726" s="85"/>
      <c r="AA726" s="85"/>
    </row>
    <row r="727">
      <c r="A727" s="85"/>
      <c r="B727" s="85"/>
      <c r="C727" s="85"/>
      <c r="D727" s="85"/>
      <c r="E727" s="85"/>
      <c r="F727" s="85"/>
      <c r="G727" s="85"/>
      <c r="H727" s="85"/>
      <c r="I727" s="85"/>
      <c r="J727" s="85"/>
      <c r="K727" s="85"/>
      <c r="L727" s="85"/>
      <c r="M727" s="85"/>
      <c r="N727" s="85"/>
      <c r="O727" s="85"/>
      <c r="P727" s="85"/>
      <c r="Q727" s="85"/>
      <c r="R727" s="85"/>
      <c r="S727" s="85"/>
      <c r="T727" s="85"/>
      <c r="U727" s="85"/>
      <c r="V727" s="85"/>
      <c r="W727" s="85"/>
      <c r="X727" s="85"/>
      <c r="Y727" s="85"/>
      <c r="Z727" s="85"/>
      <c r="AA727" s="85"/>
    </row>
    <row r="728">
      <c r="A728" s="85"/>
      <c r="B728" s="85"/>
      <c r="C728" s="85"/>
      <c r="D728" s="85"/>
      <c r="E728" s="85"/>
      <c r="F728" s="85"/>
      <c r="G728" s="85"/>
      <c r="H728" s="85"/>
      <c r="I728" s="85"/>
      <c r="J728" s="85"/>
      <c r="K728" s="85"/>
      <c r="L728" s="85"/>
      <c r="M728" s="85"/>
      <c r="N728" s="85"/>
      <c r="O728" s="85"/>
      <c r="P728" s="85"/>
      <c r="Q728" s="85"/>
      <c r="R728" s="85"/>
      <c r="S728" s="85"/>
      <c r="T728" s="85"/>
      <c r="U728" s="85"/>
      <c r="V728" s="85"/>
      <c r="W728" s="85"/>
      <c r="X728" s="85"/>
      <c r="Y728" s="85"/>
      <c r="Z728" s="85"/>
      <c r="AA728" s="85"/>
    </row>
    <row r="729">
      <c r="A729" s="85"/>
      <c r="B729" s="85"/>
      <c r="C729" s="85"/>
      <c r="D729" s="85"/>
      <c r="E729" s="85"/>
      <c r="F729" s="85"/>
      <c r="G729" s="85"/>
      <c r="H729" s="85"/>
      <c r="I729" s="85"/>
      <c r="J729" s="85"/>
      <c r="K729" s="85"/>
      <c r="L729" s="85"/>
      <c r="M729" s="85"/>
      <c r="N729" s="85"/>
      <c r="O729" s="85"/>
      <c r="P729" s="85"/>
      <c r="Q729" s="85"/>
      <c r="R729" s="85"/>
      <c r="S729" s="85"/>
      <c r="T729" s="85"/>
      <c r="U729" s="85"/>
      <c r="V729" s="85"/>
      <c r="W729" s="85"/>
      <c r="X729" s="85"/>
      <c r="Y729" s="85"/>
      <c r="Z729" s="85"/>
      <c r="AA729" s="85"/>
    </row>
    <row r="730">
      <c r="A730" s="85"/>
      <c r="B730" s="85"/>
      <c r="C730" s="85"/>
      <c r="D730" s="85"/>
      <c r="E730" s="85"/>
      <c r="F730" s="85"/>
      <c r="G730" s="85"/>
      <c r="H730" s="85"/>
      <c r="I730" s="85"/>
      <c r="J730" s="85"/>
      <c r="K730" s="85"/>
      <c r="L730" s="85"/>
      <c r="M730" s="85"/>
      <c r="N730" s="85"/>
      <c r="O730" s="85"/>
      <c r="P730" s="85"/>
      <c r="Q730" s="85"/>
      <c r="R730" s="85"/>
      <c r="S730" s="85"/>
      <c r="T730" s="85"/>
      <c r="U730" s="85"/>
      <c r="V730" s="85"/>
      <c r="W730" s="85"/>
      <c r="X730" s="85"/>
      <c r="Y730" s="85"/>
      <c r="Z730" s="85"/>
      <c r="AA730" s="85"/>
    </row>
    <row r="731">
      <c r="A731" s="85"/>
      <c r="B731" s="85"/>
      <c r="C731" s="85"/>
      <c r="D731" s="85"/>
      <c r="E731" s="85"/>
      <c r="F731" s="85"/>
      <c r="G731" s="85"/>
      <c r="H731" s="85"/>
      <c r="I731" s="85"/>
      <c r="J731" s="85"/>
      <c r="K731" s="85"/>
      <c r="L731" s="85"/>
      <c r="M731" s="85"/>
      <c r="N731" s="85"/>
      <c r="O731" s="85"/>
      <c r="P731" s="85"/>
      <c r="Q731" s="85"/>
      <c r="R731" s="85"/>
      <c r="S731" s="85"/>
      <c r="T731" s="85"/>
      <c r="U731" s="85"/>
      <c r="V731" s="85"/>
      <c r="W731" s="85"/>
      <c r="X731" s="85"/>
      <c r="Y731" s="85"/>
      <c r="Z731" s="85"/>
      <c r="AA731" s="85"/>
    </row>
    <row r="732">
      <c r="A732" s="85"/>
      <c r="B732" s="85"/>
      <c r="C732" s="85"/>
      <c r="D732" s="85"/>
      <c r="E732" s="85"/>
      <c r="F732" s="85"/>
      <c r="G732" s="85"/>
      <c r="H732" s="85"/>
      <c r="I732" s="85"/>
      <c r="J732" s="85"/>
      <c r="K732" s="85"/>
      <c r="L732" s="85"/>
      <c r="M732" s="85"/>
      <c r="N732" s="85"/>
      <c r="O732" s="85"/>
      <c r="P732" s="85"/>
      <c r="Q732" s="85"/>
      <c r="R732" s="85"/>
      <c r="S732" s="85"/>
      <c r="T732" s="85"/>
      <c r="U732" s="85"/>
      <c r="V732" s="85"/>
      <c r="W732" s="85"/>
      <c r="X732" s="85"/>
      <c r="Y732" s="85"/>
      <c r="Z732" s="85"/>
      <c r="AA732" s="85"/>
    </row>
    <row r="733">
      <c r="A733" s="85"/>
      <c r="B733" s="85"/>
      <c r="C733" s="85"/>
      <c r="D733" s="85"/>
      <c r="E733" s="85"/>
      <c r="F733" s="85"/>
      <c r="G733" s="85"/>
      <c r="H733" s="85"/>
      <c r="I733" s="85"/>
      <c r="J733" s="85"/>
      <c r="K733" s="85"/>
      <c r="L733" s="85"/>
      <c r="M733" s="85"/>
      <c r="N733" s="85"/>
      <c r="O733" s="85"/>
      <c r="P733" s="85"/>
      <c r="Q733" s="85"/>
      <c r="R733" s="85"/>
      <c r="S733" s="85"/>
      <c r="T733" s="85"/>
      <c r="U733" s="85"/>
      <c r="V733" s="85"/>
      <c r="W733" s="85"/>
      <c r="X733" s="85"/>
      <c r="Y733" s="85"/>
      <c r="Z733" s="85"/>
      <c r="AA733" s="85"/>
    </row>
    <row r="734">
      <c r="A734" s="85"/>
      <c r="B734" s="85"/>
      <c r="C734" s="85"/>
      <c r="D734" s="85"/>
      <c r="E734" s="85"/>
      <c r="F734" s="85"/>
      <c r="G734" s="85"/>
      <c r="H734" s="85"/>
      <c r="I734" s="85"/>
      <c r="J734" s="85"/>
      <c r="K734" s="85"/>
      <c r="L734" s="85"/>
      <c r="M734" s="85"/>
      <c r="N734" s="85"/>
      <c r="O734" s="85"/>
      <c r="P734" s="85"/>
      <c r="Q734" s="85"/>
      <c r="R734" s="85"/>
      <c r="S734" s="85"/>
      <c r="T734" s="85"/>
      <c r="U734" s="85"/>
      <c r="V734" s="85"/>
      <c r="W734" s="85"/>
      <c r="X734" s="85"/>
      <c r="Y734" s="85"/>
      <c r="Z734" s="85"/>
      <c r="AA734" s="85"/>
    </row>
    <row r="735">
      <c r="A735" s="85"/>
      <c r="B735" s="85"/>
      <c r="C735" s="85"/>
      <c r="D735" s="85"/>
      <c r="E735" s="85"/>
      <c r="F735" s="85"/>
      <c r="G735" s="85"/>
      <c r="H735" s="85"/>
      <c r="I735" s="85"/>
      <c r="J735" s="85"/>
      <c r="K735" s="85"/>
      <c r="L735" s="85"/>
      <c r="M735" s="85"/>
      <c r="N735" s="85"/>
      <c r="O735" s="85"/>
      <c r="P735" s="85"/>
      <c r="Q735" s="85"/>
      <c r="R735" s="85"/>
      <c r="S735" s="85"/>
      <c r="T735" s="85"/>
      <c r="U735" s="85"/>
      <c r="V735" s="85"/>
      <c r="W735" s="85"/>
      <c r="X735" s="85"/>
      <c r="Y735" s="85"/>
      <c r="Z735" s="85"/>
      <c r="AA735" s="85"/>
    </row>
    <row r="736">
      <c r="A736" s="85"/>
      <c r="B736" s="85"/>
      <c r="C736" s="85"/>
      <c r="D736" s="85"/>
      <c r="E736" s="85"/>
      <c r="F736" s="85"/>
      <c r="G736" s="85"/>
      <c r="H736" s="85"/>
      <c r="I736" s="85"/>
      <c r="J736" s="85"/>
      <c r="K736" s="85"/>
      <c r="L736" s="85"/>
      <c r="M736" s="85"/>
      <c r="N736" s="85"/>
      <c r="O736" s="85"/>
      <c r="P736" s="85"/>
      <c r="Q736" s="85"/>
      <c r="R736" s="85"/>
      <c r="S736" s="85"/>
      <c r="T736" s="85"/>
      <c r="U736" s="85"/>
      <c r="V736" s="85"/>
      <c r="W736" s="85"/>
      <c r="X736" s="85"/>
      <c r="Y736" s="85"/>
      <c r="Z736" s="85"/>
      <c r="AA736" s="85"/>
    </row>
    <row r="737">
      <c r="A737" s="85"/>
      <c r="B737" s="85"/>
      <c r="C737" s="85"/>
      <c r="D737" s="85"/>
      <c r="E737" s="85"/>
      <c r="F737" s="85"/>
      <c r="G737" s="85"/>
      <c r="H737" s="85"/>
      <c r="I737" s="85"/>
      <c r="J737" s="85"/>
      <c r="K737" s="85"/>
      <c r="L737" s="85"/>
      <c r="M737" s="85"/>
      <c r="N737" s="85"/>
      <c r="O737" s="85"/>
      <c r="P737" s="85"/>
      <c r="Q737" s="85"/>
      <c r="R737" s="85"/>
      <c r="S737" s="85"/>
      <c r="T737" s="85"/>
      <c r="U737" s="85"/>
      <c r="V737" s="85"/>
      <c r="W737" s="85"/>
      <c r="X737" s="85"/>
      <c r="Y737" s="85"/>
      <c r="Z737" s="85"/>
      <c r="AA737" s="85"/>
    </row>
    <row r="738">
      <c r="A738" s="85"/>
      <c r="B738" s="85"/>
      <c r="C738" s="85"/>
      <c r="D738" s="85"/>
      <c r="E738" s="85"/>
      <c r="F738" s="85"/>
      <c r="G738" s="85"/>
      <c r="H738" s="85"/>
      <c r="I738" s="85"/>
      <c r="J738" s="85"/>
      <c r="K738" s="85"/>
      <c r="L738" s="85"/>
      <c r="M738" s="85"/>
      <c r="N738" s="85"/>
      <c r="O738" s="85"/>
      <c r="P738" s="85"/>
      <c r="Q738" s="85"/>
      <c r="R738" s="85"/>
      <c r="S738" s="85"/>
      <c r="T738" s="85"/>
      <c r="U738" s="85"/>
      <c r="V738" s="85"/>
      <c r="W738" s="85"/>
      <c r="X738" s="85"/>
      <c r="Y738" s="85"/>
      <c r="Z738" s="85"/>
      <c r="AA738" s="85"/>
    </row>
    <row r="739">
      <c r="A739" s="85"/>
      <c r="B739" s="85"/>
      <c r="C739" s="85"/>
      <c r="D739" s="85"/>
      <c r="E739" s="85"/>
      <c r="F739" s="85"/>
      <c r="G739" s="85"/>
      <c r="H739" s="85"/>
      <c r="I739" s="85"/>
      <c r="J739" s="85"/>
      <c r="K739" s="85"/>
      <c r="L739" s="85"/>
      <c r="M739" s="85"/>
      <c r="N739" s="85"/>
      <c r="O739" s="85"/>
      <c r="P739" s="85"/>
      <c r="Q739" s="85"/>
      <c r="R739" s="85"/>
      <c r="S739" s="85"/>
      <c r="T739" s="85"/>
      <c r="U739" s="85"/>
      <c r="V739" s="85"/>
      <c r="W739" s="85"/>
      <c r="X739" s="85"/>
      <c r="Y739" s="85"/>
      <c r="Z739" s="85"/>
      <c r="AA739" s="85"/>
    </row>
    <row r="740">
      <c r="A740" s="85"/>
      <c r="B740" s="85"/>
      <c r="C740" s="85"/>
      <c r="D740" s="85"/>
      <c r="E740" s="85"/>
      <c r="F740" s="85"/>
      <c r="G740" s="85"/>
      <c r="H740" s="85"/>
      <c r="I740" s="85"/>
      <c r="J740" s="85"/>
      <c r="K740" s="85"/>
      <c r="L740" s="85"/>
      <c r="M740" s="85"/>
      <c r="N740" s="85"/>
      <c r="O740" s="85"/>
      <c r="P740" s="85"/>
      <c r="Q740" s="85"/>
      <c r="R740" s="85"/>
      <c r="S740" s="85"/>
      <c r="T740" s="85"/>
      <c r="U740" s="85"/>
      <c r="V740" s="85"/>
      <c r="W740" s="85"/>
      <c r="X740" s="85"/>
      <c r="Y740" s="85"/>
      <c r="Z740" s="85"/>
      <c r="AA740" s="85"/>
    </row>
    <row r="741">
      <c r="A741" s="85"/>
      <c r="B741" s="85"/>
      <c r="C741" s="85"/>
      <c r="D741" s="85"/>
      <c r="E741" s="85"/>
      <c r="F741" s="85"/>
      <c r="G741" s="85"/>
      <c r="H741" s="85"/>
      <c r="I741" s="85"/>
      <c r="J741" s="85"/>
      <c r="K741" s="85"/>
      <c r="L741" s="85"/>
      <c r="M741" s="85"/>
      <c r="N741" s="85"/>
      <c r="O741" s="85"/>
      <c r="P741" s="85"/>
      <c r="Q741" s="85"/>
      <c r="R741" s="85"/>
      <c r="S741" s="85"/>
      <c r="T741" s="85"/>
      <c r="U741" s="85"/>
      <c r="V741" s="85"/>
      <c r="W741" s="85"/>
      <c r="X741" s="85"/>
      <c r="Y741" s="85"/>
      <c r="Z741" s="85"/>
      <c r="AA741" s="85"/>
    </row>
    <row r="742">
      <c r="A742" s="85"/>
      <c r="B742" s="85"/>
      <c r="C742" s="85"/>
      <c r="D742" s="85"/>
      <c r="E742" s="85"/>
      <c r="F742" s="85"/>
      <c r="G742" s="85"/>
      <c r="H742" s="85"/>
      <c r="I742" s="85"/>
      <c r="J742" s="85"/>
      <c r="K742" s="85"/>
      <c r="L742" s="85"/>
      <c r="M742" s="85"/>
      <c r="N742" s="85"/>
      <c r="O742" s="85"/>
      <c r="P742" s="85"/>
      <c r="Q742" s="85"/>
      <c r="R742" s="85"/>
      <c r="S742" s="85"/>
      <c r="T742" s="85"/>
      <c r="U742" s="85"/>
      <c r="V742" s="85"/>
      <c r="W742" s="85"/>
      <c r="X742" s="85"/>
      <c r="Y742" s="85"/>
      <c r="Z742" s="85"/>
      <c r="AA742" s="85"/>
    </row>
    <row r="743">
      <c r="A743" s="85"/>
      <c r="B743" s="85"/>
      <c r="C743" s="85"/>
      <c r="D743" s="85"/>
      <c r="E743" s="85"/>
      <c r="F743" s="85"/>
      <c r="G743" s="85"/>
      <c r="H743" s="85"/>
      <c r="I743" s="85"/>
      <c r="J743" s="85"/>
      <c r="K743" s="85"/>
      <c r="L743" s="85"/>
      <c r="M743" s="85"/>
      <c r="N743" s="85"/>
      <c r="O743" s="85"/>
      <c r="P743" s="85"/>
      <c r="Q743" s="85"/>
      <c r="R743" s="85"/>
      <c r="S743" s="85"/>
      <c r="T743" s="85"/>
      <c r="U743" s="85"/>
      <c r="V743" s="85"/>
      <c r="W743" s="85"/>
      <c r="X743" s="85"/>
      <c r="Y743" s="85"/>
      <c r="Z743" s="85"/>
      <c r="AA743" s="85"/>
    </row>
    <row r="744">
      <c r="A744" s="85"/>
      <c r="B744" s="85"/>
      <c r="C744" s="85"/>
      <c r="D744" s="85"/>
      <c r="E744" s="85"/>
      <c r="F744" s="85"/>
      <c r="G744" s="85"/>
      <c r="H744" s="85"/>
      <c r="I744" s="85"/>
      <c r="J744" s="85"/>
      <c r="K744" s="85"/>
      <c r="L744" s="85"/>
      <c r="M744" s="85"/>
      <c r="N744" s="85"/>
      <c r="O744" s="85"/>
      <c r="P744" s="85"/>
      <c r="Q744" s="85"/>
      <c r="R744" s="85"/>
      <c r="S744" s="85"/>
      <c r="T744" s="85"/>
      <c r="U744" s="85"/>
      <c r="V744" s="85"/>
      <c r="W744" s="85"/>
      <c r="X744" s="85"/>
      <c r="Y744" s="85"/>
      <c r="Z744" s="85"/>
      <c r="AA744" s="85"/>
    </row>
    <row r="745">
      <c r="A745" s="85"/>
      <c r="B745" s="85"/>
      <c r="C745" s="85"/>
      <c r="D745" s="85"/>
      <c r="E745" s="85"/>
      <c r="F745" s="85"/>
      <c r="G745" s="85"/>
      <c r="H745" s="85"/>
      <c r="I745" s="85"/>
      <c r="J745" s="85"/>
      <c r="K745" s="85"/>
      <c r="L745" s="85"/>
      <c r="M745" s="85"/>
      <c r="N745" s="85"/>
      <c r="O745" s="85"/>
      <c r="P745" s="85"/>
      <c r="Q745" s="85"/>
      <c r="R745" s="85"/>
      <c r="S745" s="85"/>
      <c r="T745" s="85"/>
      <c r="U745" s="85"/>
      <c r="V745" s="85"/>
      <c r="W745" s="85"/>
      <c r="X745" s="85"/>
      <c r="Y745" s="85"/>
      <c r="Z745" s="85"/>
      <c r="AA745" s="85"/>
    </row>
    <row r="746">
      <c r="A746" s="85"/>
      <c r="B746" s="85"/>
      <c r="C746" s="85"/>
      <c r="D746" s="85"/>
      <c r="E746" s="85"/>
      <c r="F746" s="85"/>
      <c r="G746" s="85"/>
      <c r="H746" s="85"/>
      <c r="I746" s="85"/>
      <c r="J746" s="85"/>
      <c r="K746" s="85"/>
      <c r="L746" s="85"/>
      <c r="M746" s="85"/>
      <c r="N746" s="85"/>
      <c r="O746" s="85"/>
      <c r="P746" s="85"/>
      <c r="Q746" s="85"/>
      <c r="R746" s="85"/>
      <c r="S746" s="85"/>
      <c r="T746" s="85"/>
      <c r="U746" s="85"/>
      <c r="V746" s="85"/>
      <c r="W746" s="85"/>
      <c r="X746" s="85"/>
      <c r="Y746" s="85"/>
      <c r="Z746" s="85"/>
      <c r="AA746" s="85"/>
    </row>
    <row r="747">
      <c r="A747" s="85"/>
      <c r="B747" s="85"/>
      <c r="C747" s="85"/>
      <c r="D747" s="85"/>
      <c r="E747" s="85"/>
      <c r="F747" s="85"/>
      <c r="G747" s="85"/>
      <c r="H747" s="85"/>
      <c r="I747" s="85"/>
      <c r="J747" s="85"/>
      <c r="K747" s="85"/>
      <c r="L747" s="85"/>
      <c r="M747" s="85"/>
      <c r="N747" s="85"/>
      <c r="O747" s="85"/>
      <c r="P747" s="85"/>
      <c r="Q747" s="85"/>
      <c r="R747" s="85"/>
      <c r="S747" s="85"/>
      <c r="T747" s="85"/>
      <c r="U747" s="85"/>
      <c r="V747" s="85"/>
      <c r="W747" s="85"/>
      <c r="X747" s="85"/>
      <c r="Y747" s="85"/>
      <c r="Z747" s="85"/>
      <c r="AA747" s="85"/>
    </row>
    <row r="748">
      <c r="A748" s="85"/>
      <c r="B748" s="85"/>
      <c r="C748" s="85"/>
      <c r="D748" s="85"/>
      <c r="E748" s="85"/>
      <c r="F748" s="85"/>
      <c r="G748" s="85"/>
      <c r="H748" s="85"/>
      <c r="I748" s="85"/>
      <c r="J748" s="85"/>
      <c r="K748" s="85"/>
      <c r="L748" s="85"/>
      <c r="M748" s="85"/>
      <c r="N748" s="85"/>
      <c r="O748" s="85"/>
      <c r="P748" s="85"/>
      <c r="Q748" s="85"/>
      <c r="R748" s="85"/>
      <c r="S748" s="85"/>
      <c r="T748" s="85"/>
      <c r="U748" s="85"/>
      <c r="V748" s="85"/>
      <c r="W748" s="85"/>
      <c r="X748" s="85"/>
      <c r="Y748" s="85"/>
      <c r="Z748" s="85"/>
      <c r="AA748" s="85"/>
    </row>
    <row r="749">
      <c r="A749" s="85"/>
      <c r="B749" s="85"/>
      <c r="C749" s="85"/>
      <c r="D749" s="85"/>
      <c r="E749" s="85"/>
      <c r="F749" s="85"/>
      <c r="G749" s="85"/>
      <c r="H749" s="85"/>
      <c r="I749" s="85"/>
      <c r="J749" s="85"/>
      <c r="K749" s="85"/>
      <c r="L749" s="85"/>
      <c r="M749" s="85"/>
      <c r="N749" s="85"/>
      <c r="O749" s="85"/>
      <c r="P749" s="85"/>
      <c r="Q749" s="85"/>
      <c r="R749" s="85"/>
      <c r="S749" s="85"/>
      <c r="T749" s="85"/>
      <c r="U749" s="85"/>
      <c r="V749" s="85"/>
      <c r="W749" s="85"/>
      <c r="X749" s="85"/>
      <c r="Y749" s="85"/>
      <c r="Z749" s="85"/>
      <c r="AA749" s="85"/>
    </row>
    <row r="750">
      <c r="A750" s="85"/>
      <c r="B750" s="85"/>
      <c r="C750" s="85"/>
      <c r="D750" s="85"/>
      <c r="E750" s="85"/>
      <c r="F750" s="85"/>
      <c r="G750" s="85"/>
      <c r="H750" s="85"/>
      <c r="I750" s="85"/>
      <c r="J750" s="85"/>
      <c r="K750" s="85"/>
      <c r="L750" s="85"/>
      <c r="M750" s="85"/>
      <c r="N750" s="85"/>
      <c r="O750" s="85"/>
      <c r="P750" s="85"/>
      <c r="Q750" s="85"/>
      <c r="R750" s="85"/>
      <c r="S750" s="85"/>
      <c r="T750" s="85"/>
      <c r="U750" s="85"/>
      <c r="V750" s="85"/>
      <c r="W750" s="85"/>
      <c r="X750" s="85"/>
      <c r="Y750" s="85"/>
      <c r="Z750" s="85"/>
      <c r="AA750" s="85"/>
    </row>
    <row r="751">
      <c r="A751" s="85"/>
      <c r="B751" s="85"/>
      <c r="C751" s="85"/>
      <c r="D751" s="85"/>
      <c r="E751" s="85"/>
      <c r="F751" s="85"/>
      <c r="G751" s="85"/>
      <c r="H751" s="85"/>
      <c r="I751" s="85"/>
      <c r="J751" s="85"/>
      <c r="K751" s="85"/>
      <c r="L751" s="85"/>
      <c r="M751" s="85"/>
      <c r="N751" s="85"/>
      <c r="O751" s="85"/>
      <c r="P751" s="85"/>
      <c r="Q751" s="85"/>
      <c r="R751" s="85"/>
      <c r="S751" s="85"/>
      <c r="T751" s="85"/>
      <c r="U751" s="85"/>
      <c r="V751" s="85"/>
      <c r="W751" s="85"/>
      <c r="X751" s="85"/>
      <c r="Y751" s="85"/>
      <c r="Z751" s="85"/>
      <c r="AA751" s="85"/>
    </row>
    <row r="752">
      <c r="A752" s="85"/>
      <c r="B752" s="85"/>
      <c r="C752" s="85"/>
      <c r="D752" s="85"/>
      <c r="E752" s="85"/>
      <c r="F752" s="85"/>
      <c r="G752" s="85"/>
      <c r="H752" s="85"/>
      <c r="I752" s="85"/>
      <c r="J752" s="85"/>
      <c r="K752" s="85"/>
      <c r="L752" s="85"/>
      <c r="M752" s="85"/>
      <c r="N752" s="85"/>
      <c r="O752" s="85"/>
      <c r="P752" s="85"/>
      <c r="Q752" s="85"/>
      <c r="R752" s="85"/>
      <c r="S752" s="85"/>
      <c r="T752" s="85"/>
      <c r="U752" s="85"/>
      <c r="V752" s="85"/>
      <c r="W752" s="85"/>
      <c r="X752" s="85"/>
      <c r="Y752" s="85"/>
      <c r="Z752" s="85"/>
      <c r="AA752" s="85"/>
    </row>
    <row r="753">
      <c r="A753" s="85"/>
      <c r="B753" s="85"/>
      <c r="C753" s="85"/>
      <c r="D753" s="85"/>
      <c r="E753" s="85"/>
      <c r="F753" s="85"/>
      <c r="G753" s="85"/>
      <c r="H753" s="85"/>
      <c r="I753" s="85"/>
      <c r="J753" s="85"/>
      <c r="K753" s="85"/>
      <c r="L753" s="85"/>
      <c r="M753" s="85"/>
      <c r="N753" s="85"/>
      <c r="O753" s="85"/>
      <c r="P753" s="85"/>
      <c r="Q753" s="85"/>
      <c r="R753" s="85"/>
      <c r="S753" s="85"/>
      <c r="T753" s="85"/>
      <c r="U753" s="85"/>
      <c r="V753" s="85"/>
      <c r="W753" s="85"/>
      <c r="X753" s="85"/>
      <c r="Y753" s="85"/>
      <c r="Z753" s="85"/>
      <c r="AA753" s="85"/>
    </row>
    <row r="754">
      <c r="A754" s="85"/>
      <c r="B754" s="85"/>
      <c r="C754" s="85"/>
      <c r="D754" s="85"/>
      <c r="E754" s="85"/>
      <c r="F754" s="85"/>
      <c r="G754" s="85"/>
      <c r="H754" s="85"/>
      <c r="I754" s="85"/>
      <c r="J754" s="85"/>
      <c r="K754" s="85"/>
      <c r="L754" s="85"/>
      <c r="M754" s="85"/>
      <c r="N754" s="85"/>
      <c r="O754" s="85"/>
      <c r="P754" s="85"/>
      <c r="Q754" s="85"/>
      <c r="R754" s="85"/>
      <c r="S754" s="85"/>
      <c r="T754" s="85"/>
      <c r="U754" s="85"/>
      <c r="V754" s="85"/>
      <c r="W754" s="85"/>
      <c r="X754" s="85"/>
      <c r="Y754" s="85"/>
      <c r="Z754" s="85"/>
      <c r="AA754" s="85"/>
    </row>
    <row r="755">
      <c r="A755" s="85"/>
      <c r="B755" s="85"/>
      <c r="C755" s="85"/>
      <c r="D755" s="85"/>
      <c r="E755" s="85"/>
      <c r="F755" s="85"/>
      <c r="G755" s="85"/>
      <c r="H755" s="85"/>
      <c r="I755" s="85"/>
      <c r="J755" s="85"/>
      <c r="K755" s="85"/>
      <c r="L755" s="85"/>
      <c r="M755" s="85"/>
      <c r="N755" s="85"/>
      <c r="O755" s="85"/>
      <c r="P755" s="85"/>
      <c r="Q755" s="85"/>
      <c r="R755" s="85"/>
      <c r="S755" s="85"/>
      <c r="T755" s="85"/>
      <c r="U755" s="85"/>
      <c r="V755" s="85"/>
      <c r="W755" s="85"/>
      <c r="X755" s="85"/>
      <c r="Y755" s="85"/>
      <c r="Z755" s="85"/>
      <c r="AA755" s="85"/>
    </row>
    <row r="756">
      <c r="A756" s="85"/>
      <c r="B756" s="85"/>
      <c r="C756" s="85"/>
      <c r="D756" s="85"/>
      <c r="E756" s="85"/>
      <c r="F756" s="85"/>
      <c r="G756" s="85"/>
      <c r="H756" s="85"/>
      <c r="I756" s="85"/>
      <c r="J756" s="85"/>
      <c r="K756" s="85"/>
      <c r="L756" s="85"/>
      <c r="M756" s="85"/>
      <c r="N756" s="85"/>
      <c r="O756" s="85"/>
      <c r="P756" s="85"/>
      <c r="Q756" s="85"/>
      <c r="R756" s="85"/>
      <c r="S756" s="85"/>
      <c r="T756" s="85"/>
      <c r="U756" s="85"/>
      <c r="V756" s="85"/>
      <c r="W756" s="85"/>
      <c r="X756" s="85"/>
      <c r="Y756" s="85"/>
      <c r="Z756" s="85"/>
      <c r="AA756" s="85"/>
    </row>
    <row r="757">
      <c r="A757" s="85"/>
      <c r="B757" s="85"/>
      <c r="C757" s="85"/>
      <c r="D757" s="85"/>
      <c r="E757" s="85"/>
      <c r="F757" s="85"/>
      <c r="G757" s="85"/>
      <c r="H757" s="85"/>
      <c r="I757" s="85"/>
      <c r="J757" s="85"/>
      <c r="K757" s="85"/>
      <c r="L757" s="85"/>
      <c r="M757" s="85"/>
      <c r="N757" s="85"/>
      <c r="O757" s="85"/>
      <c r="P757" s="85"/>
      <c r="Q757" s="85"/>
      <c r="R757" s="85"/>
      <c r="S757" s="85"/>
      <c r="T757" s="85"/>
      <c r="U757" s="85"/>
      <c r="V757" s="85"/>
      <c r="W757" s="85"/>
      <c r="X757" s="85"/>
      <c r="Y757" s="85"/>
      <c r="Z757" s="85"/>
      <c r="AA757" s="85"/>
    </row>
    <row r="758">
      <c r="A758" s="85"/>
      <c r="B758" s="85"/>
      <c r="C758" s="85"/>
      <c r="D758" s="85"/>
      <c r="E758" s="85"/>
      <c r="F758" s="85"/>
      <c r="G758" s="85"/>
      <c r="H758" s="85"/>
      <c r="I758" s="85"/>
      <c r="J758" s="85"/>
      <c r="K758" s="85"/>
      <c r="L758" s="85"/>
      <c r="M758" s="85"/>
      <c r="N758" s="85"/>
      <c r="O758" s="85"/>
      <c r="P758" s="85"/>
      <c r="Q758" s="85"/>
      <c r="R758" s="85"/>
      <c r="S758" s="85"/>
      <c r="T758" s="85"/>
      <c r="U758" s="85"/>
      <c r="V758" s="85"/>
      <c r="W758" s="85"/>
      <c r="X758" s="85"/>
      <c r="Y758" s="85"/>
      <c r="Z758" s="85"/>
      <c r="AA758" s="85"/>
    </row>
    <row r="759">
      <c r="A759" s="85"/>
      <c r="B759" s="85"/>
      <c r="C759" s="85"/>
      <c r="D759" s="85"/>
      <c r="E759" s="85"/>
      <c r="F759" s="85"/>
      <c r="G759" s="85"/>
      <c r="H759" s="85"/>
      <c r="I759" s="85"/>
      <c r="J759" s="85"/>
      <c r="K759" s="85"/>
      <c r="L759" s="85"/>
      <c r="M759" s="85"/>
      <c r="N759" s="85"/>
      <c r="O759" s="85"/>
      <c r="P759" s="85"/>
      <c r="Q759" s="85"/>
      <c r="R759" s="85"/>
      <c r="S759" s="85"/>
      <c r="T759" s="85"/>
      <c r="U759" s="85"/>
      <c r="V759" s="85"/>
      <c r="W759" s="85"/>
      <c r="X759" s="85"/>
      <c r="Y759" s="85"/>
      <c r="Z759" s="85"/>
      <c r="AA759" s="85"/>
    </row>
    <row r="760">
      <c r="A760" s="85"/>
      <c r="B760" s="85"/>
      <c r="C760" s="85"/>
      <c r="D760" s="85"/>
      <c r="E760" s="85"/>
      <c r="F760" s="85"/>
      <c r="G760" s="85"/>
      <c r="H760" s="85"/>
      <c r="I760" s="85"/>
      <c r="J760" s="85"/>
      <c r="K760" s="85"/>
      <c r="L760" s="85"/>
      <c r="M760" s="85"/>
      <c r="N760" s="85"/>
      <c r="O760" s="85"/>
      <c r="P760" s="85"/>
      <c r="Q760" s="85"/>
      <c r="R760" s="85"/>
      <c r="S760" s="85"/>
      <c r="T760" s="85"/>
      <c r="U760" s="85"/>
      <c r="V760" s="85"/>
      <c r="W760" s="85"/>
      <c r="X760" s="85"/>
      <c r="Y760" s="85"/>
      <c r="Z760" s="85"/>
      <c r="AA760" s="85"/>
    </row>
    <row r="761">
      <c r="A761" s="85"/>
      <c r="B761" s="85"/>
      <c r="C761" s="85"/>
      <c r="D761" s="85"/>
      <c r="E761" s="85"/>
      <c r="F761" s="85"/>
      <c r="G761" s="85"/>
      <c r="H761" s="85"/>
      <c r="I761" s="85"/>
      <c r="J761" s="85"/>
      <c r="K761" s="85"/>
      <c r="L761" s="85"/>
      <c r="M761" s="85"/>
      <c r="N761" s="85"/>
      <c r="O761" s="85"/>
      <c r="P761" s="85"/>
      <c r="Q761" s="85"/>
      <c r="R761" s="85"/>
      <c r="S761" s="85"/>
      <c r="T761" s="85"/>
      <c r="U761" s="85"/>
      <c r="V761" s="85"/>
      <c r="W761" s="85"/>
      <c r="X761" s="85"/>
      <c r="Y761" s="85"/>
      <c r="Z761" s="85"/>
      <c r="AA761" s="85"/>
    </row>
    <row r="762">
      <c r="A762" s="85"/>
      <c r="B762" s="85"/>
      <c r="C762" s="85"/>
      <c r="D762" s="85"/>
      <c r="E762" s="85"/>
      <c r="F762" s="85"/>
      <c r="G762" s="85"/>
      <c r="H762" s="85"/>
      <c r="I762" s="85"/>
      <c r="J762" s="85"/>
      <c r="K762" s="85"/>
      <c r="L762" s="85"/>
      <c r="M762" s="85"/>
      <c r="N762" s="85"/>
      <c r="O762" s="85"/>
      <c r="P762" s="85"/>
      <c r="Q762" s="85"/>
      <c r="R762" s="85"/>
      <c r="S762" s="85"/>
      <c r="T762" s="85"/>
      <c r="U762" s="85"/>
      <c r="V762" s="85"/>
      <c r="W762" s="85"/>
      <c r="X762" s="85"/>
      <c r="Y762" s="85"/>
      <c r="Z762" s="85"/>
      <c r="AA762" s="85"/>
    </row>
    <row r="763">
      <c r="A763" s="85"/>
      <c r="B763" s="85"/>
      <c r="C763" s="85"/>
      <c r="D763" s="85"/>
      <c r="E763" s="85"/>
      <c r="F763" s="85"/>
      <c r="G763" s="85"/>
      <c r="H763" s="85"/>
      <c r="I763" s="85"/>
      <c r="J763" s="85"/>
      <c r="K763" s="85"/>
      <c r="L763" s="85"/>
      <c r="M763" s="85"/>
      <c r="N763" s="85"/>
      <c r="O763" s="85"/>
      <c r="P763" s="85"/>
      <c r="Q763" s="85"/>
      <c r="R763" s="85"/>
      <c r="S763" s="85"/>
      <c r="T763" s="85"/>
      <c r="U763" s="85"/>
      <c r="V763" s="85"/>
      <c r="W763" s="85"/>
      <c r="X763" s="85"/>
      <c r="Y763" s="85"/>
      <c r="Z763" s="85"/>
      <c r="AA763" s="85"/>
    </row>
    <row r="764">
      <c r="A764" s="85"/>
      <c r="B764" s="85"/>
      <c r="C764" s="85"/>
      <c r="D764" s="85"/>
      <c r="E764" s="85"/>
      <c r="F764" s="85"/>
      <c r="G764" s="85"/>
      <c r="H764" s="85"/>
      <c r="I764" s="85"/>
      <c r="J764" s="85"/>
      <c r="K764" s="85"/>
      <c r="L764" s="85"/>
      <c r="M764" s="85"/>
      <c r="N764" s="85"/>
      <c r="O764" s="85"/>
      <c r="P764" s="85"/>
      <c r="Q764" s="85"/>
      <c r="R764" s="85"/>
      <c r="S764" s="85"/>
      <c r="T764" s="85"/>
      <c r="U764" s="85"/>
      <c r="V764" s="85"/>
      <c r="W764" s="85"/>
      <c r="X764" s="85"/>
      <c r="Y764" s="85"/>
      <c r="Z764" s="85"/>
      <c r="AA764" s="85"/>
    </row>
    <row r="765">
      <c r="A765" s="85"/>
      <c r="B765" s="85"/>
      <c r="C765" s="85"/>
      <c r="D765" s="85"/>
      <c r="E765" s="85"/>
      <c r="F765" s="85"/>
      <c r="G765" s="85"/>
      <c r="H765" s="85"/>
      <c r="I765" s="85"/>
      <c r="J765" s="85"/>
      <c r="K765" s="85"/>
      <c r="L765" s="85"/>
      <c r="M765" s="85"/>
      <c r="N765" s="85"/>
      <c r="O765" s="85"/>
      <c r="P765" s="85"/>
      <c r="Q765" s="85"/>
      <c r="R765" s="85"/>
      <c r="S765" s="85"/>
      <c r="T765" s="85"/>
      <c r="U765" s="85"/>
      <c r="V765" s="85"/>
      <c r="W765" s="85"/>
      <c r="X765" s="85"/>
      <c r="Y765" s="85"/>
      <c r="Z765" s="85"/>
      <c r="AA765" s="85"/>
    </row>
    <row r="766">
      <c r="A766" s="85"/>
      <c r="B766" s="85"/>
      <c r="C766" s="85"/>
      <c r="D766" s="85"/>
      <c r="E766" s="85"/>
      <c r="F766" s="85"/>
      <c r="G766" s="85"/>
      <c r="H766" s="85"/>
      <c r="I766" s="85"/>
      <c r="J766" s="85"/>
      <c r="K766" s="85"/>
      <c r="L766" s="85"/>
      <c r="M766" s="85"/>
      <c r="N766" s="85"/>
      <c r="O766" s="85"/>
      <c r="P766" s="85"/>
      <c r="Q766" s="85"/>
      <c r="R766" s="85"/>
      <c r="S766" s="85"/>
      <c r="T766" s="85"/>
      <c r="U766" s="85"/>
      <c r="V766" s="85"/>
      <c r="W766" s="85"/>
      <c r="X766" s="85"/>
      <c r="Y766" s="85"/>
      <c r="Z766" s="85"/>
      <c r="AA766" s="85"/>
    </row>
    <row r="767">
      <c r="A767" s="85"/>
      <c r="B767" s="85"/>
      <c r="C767" s="85"/>
      <c r="D767" s="85"/>
      <c r="E767" s="85"/>
      <c r="F767" s="85"/>
      <c r="G767" s="85"/>
      <c r="H767" s="85"/>
      <c r="I767" s="85"/>
      <c r="J767" s="85"/>
      <c r="K767" s="85"/>
      <c r="L767" s="85"/>
      <c r="M767" s="85"/>
      <c r="N767" s="85"/>
      <c r="O767" s="85"/>
      <c r="P767" s="85"/>
      <c r="Q767" s="85"/>
      <c r="R767" s="85"/>
      <c r="S767" s="85"/>
      <c r="T767" s="85"/>
      <c r="U767" s="85"/>
      <c r="V767" s="85"/>
      <c r="W767" s="85"/>
      <c r="X767" s="85"/>
      <c r="Y767" s="85"/>
      <c r="Z767" s="85"/>
      <c r="AA767" s="85"/>
    </row>
    <row r="768">
      <c r="A768" s="85"/>
      <c r="B768" s="85"/>
      <c r="C768" s="85"/>
      <c r="D768" s="85"/>
      <c r="E768" s="85"/>
      <c r="F768" s="85"/>
      <c r="G768" s="85"/>
      <c r="H768" s="85"/>
      <c r="I768" s="85"/>
      <c r="J768" s="85"/>
      <c r="K768" s="85"/>
      <c r="L768" s="85"/>
      <c r="M768" s="85"/>
      <c r="N768" s="85"/>
      <c r="O768" s="85"/>
      <c r="P768" s="85"/>
      <c r="Q768" s="85"/>
      <c r="R768" s="85"/>
      <c r="S768" s="85"/>
      <c r="T768" s="85"/>
      <c r="U768" s="85"/>
      <c r="V768" s="85"/>
      <c r="W768" s="85"/>
      <c r="X768" s="85"/>
      <c r="Y768" s="85"/>
      <c r="Z768" s="85"/>
      <c r="AA768" s="85"/>
    </row>
    <row r="769">
      <c r="A769" s="85"/>
      <c r="B769" s="85"/>
      <c r="C769" s="85"/>
      <c r="D769" s="85"/>
      <c r="E769" s="85"/>
      <c r="F769" s="85"/>
      <c r="G769" s="85"/>
      <c r="H769" s="85"/>
      <c r="I769" s="85"/>
      <c r="J769" s="85"/>
      <c r="K769" s="85"/>
      <c r="L769" s="85"/>
      <c r="M769" s="85"/>
      <c r="N769" s="85"/>
      <c r="O769" s="85"/>
      <c r="P769" s="85"/>
      <c r="Q769" s="85"/>
      <c r="R769" s="85"/>
      <c r="S769" s="85"/>
      <c r="T769" s="85"/>
      <c r="U769" s="85"/>
      <c r="V769" s="85"/>
      <c r="W769" s="85"/>
      <c r="X769" s="85"/>
      <c r="Y769" s="85"/>
      <c r="Z769" s="85"/>
      <c r="AA769" s="85"/>
    </row>
    <row r="770">
      <c r="A770" s="85"/>
      <c r="B770" s="85"/>
      <c r="C770" s="85"/>
      <c r="D770" s="85"/>
      <c r="E770" s="85"/>
      <c r="F770" s="85"/>
      <c r="G770" s="85"/>
      <c r="H770" s="85"/>
      <c r="I770" s="85"/>
      <c r="J770" s="85"/>
      <c r="K770" s="85"/>
      <c r="L770" s="85"/>
      <c r="M770" s="85"/>
      <c r="N770" s="85"/>
      <c r="O770" s="85"/>
      <c r="P770" s="85"/>
      <c r="Q770" s="85"/>
      <c r="R770" s="85"/>
      <c r="S770" s="85"/>
      <c r="T770" s="85"/>
      <c r="U770" s="85"/>
      <c r="V770" s="85"/>
      <c r="W770" s="85"/>
      <c r="X770" s="85"/>
      <c r="Y770" s="85"/>
      <c r="Z770" s="85"/>
      <c r="AA770" s="85"/>
    </row>
    <row r="771">
      <c r="A771" s="85"/>
      <c r="B771" s="85"/>
      <c r="C771" s="85"/>
      <c r="D771" s="85"/>
      <c r="E771" s="85"/>
      <c r="F771" s="85"/>
      <c r="G771" s="85"/>
      <c r="H771" s="85"/>
      <c r="I771" s="85"/>
      <c r="J771" s="85"/>
      <c r="K771" s="85"/>
      <c r="L771" s="85"/>
      <c r="M771" s="85"/>
      <c r="N771" s="85"/>
      <c r="O771" s="85"/>
      <c r="P771" s="85"/>
      <c r="Q771" s="85"/>
      <c r="R771" s="85"/>
      <c r="S771" s="85"/>
      <c r="T771" s="85"/>
      <c r="U771" s="85"/>
      <c r="V771" s="85"/>
      <c r="W771" s="85"/>
      <c r="X771" s="85"/>
      <c r="Y771" s="85"/>
      <c r="Z771" s="85"/>
      <c r="AA771" s="85"/>
    </row>
    <row r="772">
      <c r="A772" s="85"/>
      <c r="B772" s="85"/>
      <c r="C772" s="85"/>
      <c r="D772" s="85"/>
      <c r="E772" s="85"/>
      <c r="F772" s="85"/>
      <c r="G772" s="85"/>
      <c r="H772" s="85"/>
      <c r="I772" s="85"/>
      <c r="J772" s="85"/>
      <c r="K772" s="85"/>
      <c r="L772" s="85"/>
      <c r="M772" s="85"/>
      <c r="N772" s="85"/>
      <c r="O772" s="85"/>
      <c r="P772" s="85"/>
      <c r="Q772" s="85"/>
      <c r="R772" s="85"/>
      <c r="S772" s="85"/>
      <c r="T772" s="85"/>
      <c r="U772" s="85"/>
      <c r="V772" s="85"/>
      <c r="W772" s="85"/>
      <c r="X772" s="85"/>
      <c r="Y772" s="85"/>
      <c r="Z772" s="85"/>
      <c r="AA772" s="85"/>
    </row>
    <row r="773">
      <c r="A773" s="85"/>
      <c r="B773" s="85"/>
      <c r="C773" s="85"/>
      <c r="D773" s="85"/>
      <c r="E773" s="85"/>
      <c r="F773" s="85"/>
      <c r="G773" s="85"/>
      <c r="H773" s="85"/>
      <c r="I773" s="85"/>
      <c r="J773" s="85"/>
      <c r="K773" s="85"/>
      <c r="L773" s="85"/>
      <c r="M773" s="85"/>
      <c r="N773" s="85"/>
      <c r="O773" s="85"/>
      <c r="P773" s="85"/>
      <c r="Q773" s="85"/>
      <c r="R773" s="85"/>
      <c r="S773" s="85"/>
      <c r="T773" s="85"/>
      <c r="U773" s="85"/>
      <c r="V773" s="85"/>
      <c r="W773" s="85"/>
      <c r="X773" s="85"/>
      <c r="Y773" s="85"/>
      <c r="Z773" s="85"/>
      <c r="AA773" s="85"/>
    </row>
    <row r="774">
      <c r="A774" s="85"/>
      <c r="B774" s="85"/>
      <c r="C774" s="85"/>
      <c r="D774" s="85"/>
      <c r="E774" s="85"/>
      <c r="F774" s="85"/>
      <c r="G774" s="85"/>
      <c r="H774" s="85"/>
      <c r="I774" s="85"/>
      <c r="J774" s="85"/>
      <c r="K774" s="85"/>
      <c r="L774" s="85"/>
      <c r="M774" s="85"/>
      <c r="N774" s="85"/>
      <c r="O774" s="85"/>
      <c r="P774" s="85"/>
      <c r="Q774" s="85"/>
      <c r="R774" s="85"/>
      <c r="S774" s="85"/>
      <c r="T774" s="85"/>
      <c r="U774" s="85"/>
      <c r="V774" s="85"/>
      <c r="W774" s="85"/>
      <c r="X774" s="85"/>
      <c r="Y774" s="85"/>
      <c r="Z774" s="85"/>
      <c r="AA774" s="85"/>
    </row>
    <row r="775">
      <c r="A775" s="85"/>
      <c r="B775" s="85"/>
      <c r="C775" s="85"/>
      <c r="D775" s="85"/>
      <c r="E775" s="85"/>
      <c r="F775" s="85"/>
      <c r="G775" s="85"/>
      <c r="H775" s="85"/>
      <c r="I775" s="85"/>
      <c r="J775" s="85"/>
      <c r="K775" s="85"/>
      <c r="L775" s="85"/>
      <c r="M775" s="85"/>
      <c r="N775" s="85"/>
      <c r="O775" s="85"/>
      <c r="P775" s="85"/>
      <c r="Q775" s="85"/>
      <c r="R775" s="85"/>
      <c r="S775" s="85"/>
      <c r="T775" s="85"/>
      <c r="U775" s="85"/>
      <c r="V775" s="85"/>
      <c r="W775" s="85"/>
      <c r="X775" s="85"/>
      <c r="Y775" s="85"/>
      <c r="Z775" s="85"/>
      <c r="AA775" s="85"/>
    </row>
    <row r="776">
      <c r="A776" s="85"/>
      <c r="B776" s="85"/>
      <c r="C776" s="85"/>
      <c r="D776" s="85"/>
      <c r="E776" s="85"/>
      <c r="F776" s="85"/>
      <c r="G776" s="85"/>
      <c r="H776" s="85"/>
      <c r="I776" s="85"/>
      <c r="J776" s="85"/>
      <c r="K776" s="85"/>
      <c r="L776" s="85"/>
      <c r="M776" s="85"/>
      <c r="N776" s="85"/>
      <c r="O776" s="85"/>
      <c r="P776" s="85"/>
      <c r="Q776" s="85"/>
      <c r="R776" s="85"/>
      <c r="S776" s="85"/>
      <c r="T776" s="85"/>
      <c r="U776" s="85"/>
      <c r="V776" s="85"/>
      <c r="W776" s="85"/>
      <c r="X776" s="85"/>
      <c r="Y776" s="85"/>
      <c r="Z776" s="85"/>
      <c r="AA776" s="85"/>
    </row>
    <row r="777">
      <c r="A777" s="85"/>
      <c r="B777" s="85"/>
      <c r="C777" s="85"/>
      <c r="D777" s="85"/>
      <c r="E777" s="85"/>
      <c r="F777" s="85"/>
      <c r="G777" s="85"/>
      <c r="H777" s="85"/>
      <c r="I777" s="85"/>
      <c r="J777" s="85"/>
      <c r="K777" s="85"/>
      <c r="L777" s="85"/>
      <c r="M777" s="85"/>
      <c r="N777" s="85"/>
      <c r="O777" s="85"/>
      <c r="P777" s="85"/>
      <c r="Q777" s="85"/>
      <c r="R777" s="85"/>
      <c r="S777" s="85"/>
      <c r="T777" s="85"/>
      <c r="U777" s="85"/>
      <c r="V777" s="85"/>
      <c r="W777" s="85"/>
      <c r="X777" s="85"/>
      <c r="Y777" s="85"/>
      <c r="Z777" s="85"/>
      <c r="AA777" s="85"/>
    </row>
    <row r="778">
      <c r="A778" s="85"/>
      <c r="B778" s="85"/>
      <c r="C778" s="85"/>
      <c r="D778" s="85"/>
      <c r="E778" s="85"/>
      <c r="F778" s="85"/>
      <c r="G778" s="85"/>
      <c r="H778" s="85"/>
      <c r="I778" s="85"/>
      <c r="J778" s="85"/>
      <c r="K778" s="85"/>
      <c r="L778" s="85"/>
      <c r="M778" s="85"/>
      <c r="N778" s="85"/>
      <c r="O778" s="85"/>
      <c r="P778" s="85"/>
      <c r="Q778" s="85"/>
      <c r="R778" s="85"/>
      <c r="S778" s="85"/>
      <c r="T778" s="85"/>
      <c r="U778" s="85"/>
      <c r="V778" s="85"/>
      <c r="W778" s="85"/>
      <c r="X778" s="85"/>
      <c r="Y778" s="85"/>
      <c r="Z778" s="85"/>
      <c r="AA778" s="85"/>
    </row>
    <row r="779">
      <c r="A779" s="85"/>
      <c r="B779" s="85"/>
      <c r="C779" s="85"/>
      <c r="D779" s="85"/>
      <c r="E779" s="85"/>
      <c r="F779" s="85"/>
      <c r="G779" s="85"/>
      <c r="H779" s="85"/>
      <c r="I779" s="85"/>
      <c r="J779" s="85"/>
      <c r="K779" s="85"/>
      <c r="L779" s="85"/>
      <c r="M779" s="85"/>
      <c r="N779" s="85"/>
      <c r="O779" s="85"/>
      <c r="P779" s="85"/>
      <c r="Q779" s="85"/>
      <c r="R779" s="85"/>
      <c r="S779" s="85"/>
      <c r="T779" s="85"/>
      <c r="U779" s="85"/>
      <c r="V779" s="85"/>
      <c r="W779" s="85"/>
      <c r="X779" s="85"/>
      <c r="Y779" s="85"/>
      <c r="Z779" s="85"/>
      <c r="AA779" s="85"/>
    </row>
    <row r="780">
      <c r="A780" s="85"/>
      <c r="B780" s="85"/>
      <c r="C780" s="85"/>
      <c r="D780" s="85"/>
      <c r="E780" s="85"/>
      <c r="F780" s="85"/>
      <c r="G780" s="85"/>
      <c r="H780" s="85"/>
      <c r="I780" s="85"/>
      <c r="J780" s="85"/>
      <c r="K780" s="85"/>
      <c r="L780" s="85"/>
      <c r="M780" s="85"/>
      <c r="N780" s="85"/>
      <c r="O780" s="85"/>
      <c r="P780" s="85"/>
      <c r="Q780" s="85"/>
      <c r="R780" s="85"/>
      <c r="S780" s="85"/>
      <c r="T780" s="85"/>
      <c r="U780" s="85"/>
      <c r="V780" s="85"/>
      <c r="W780" s="85"/>
      <c r="X780" s="85"/>
      <c r="Y780" s="85"/>
      <c r="Z780" s="85"/>
      <c r="AA780" s="85"/>
    </row>
    <row r="781">
      <c r="A781" s="85"/>
      <c r="B781" s="85"/>
      <c r="C781" s="85"/>
      <c r="D781" s="85"/>
      <c r="E781" s="85"/>
      <c r="F781" s="85"/>
      <c r="G781" s="85"/>
      <c r="H781" s="85"/>
      <c r="I781" s="85"/>
      <c r="J781" s="85"/>
      <c r="K781" s="85"/>
      <c r="L781" s="85"/>
      <c r="M781" s="85"/>
      <c r="N781" s="85"/>
      <c r="O781" s="85"/>
      <c r="P781" s="85"/>
      <c r="Q781" s="85"/>
      <c r="R781" s="85"/>
      <c r="S781" s="85"/>
      <c r="T781" s="85"/>
      <c r="U781" s="85"/>
      <c r="V781" s="85"/>
      <c r="W781" s="85"/>
      <c r="X781" s="85"/>
      <c r="Y781" s="85"/>
      <c r="Z781" s="85"/>
      <c r="AA781" s="85"/>
    </row>
    <row r="782">
      <c r="A782" s="85"/>
      <c r="B782" s="85"/>
      <c r="C782" s="85"/>
      <c r="D782" s="85"/>
      <c r="E782" s="85"/>
      <c r="F782" s="85"/>
      <c r="G782" s="85"/>
      <c r="H782" s="85"/>
      <c r="I782" s="85"/>
      <c r="J782" s="85"/>
      <c r="K782" s="85"/>
      <c r="L782" s="85"/>
      <c r="M782" s="85"/>
      <c r="N782" s="85"/>
      <c r="O782" s="85"/>
      <c r="P782" s="85"/>
      <c r="Q782" s="85"/>
      <c r="R782" s="85"/>
      <c r="S782" s="85"/>
      <c r="T782" s="85"/>
      <c r="U782" s="85"/>
      <c r="V782" s="85"/>
      <c r="W782" s="85"/>
      <c r="X782" s="85"/>
      <c r="Y782" s="85"/>
      <c r="Z782" s="85"/>
      <c r="AA782" s="85"/>
    </row>
    <row r="783">
      <c r="A783" s="85"/>
      <c r="B783" s="85"/>
      <c r="C783" s="85"/>
      <c r="D783" s="85"/>
      <c r="E783" s="85"/>
      <c r="F783" s="85"/>
      <c r="G783" s="85"/>
      <c r="H783" s="85"/>
      <c r="I783" s="85"/>
      <c r="J783" s="85"/>
      <c r="K783" s="85"/>
      <c r="L783" s="85"/>
      <c r="M783" s="85"/>
      <c r="N783" s="85"/>
      <c r="O783" s="85"/>
      <c r="P783" s="85"/>
      <c r="Q783" s="85"/>
      <c r="R783" s="85"/>
      <c r="S783" s="85"/>
      <c r="T783" s="85"/>
      <c r="U783" s="85"/>
      <c r="V783" s="85"/>
      <c r="W783" s="85"/>
      <c r="X783" s="85"/>
      <c r="Y783" s="85"/>
      <c r="Z783" s="85"/>
      <c r="AA783" s="85"/>
    </row>
    <row r="784">
      <c r="A784" s="85"/>
      <c r="B784" s="85"/>
      <c r="C784" s="85"/>
      <c r="D784" s="85"/>
      <c r="E784" s="85"/>
      <c r="F784" s="85"/>
      <c r="G784" s="85"/>
      <c r="H784" s="85"/>
      <c r="I784" s="85"/>
      <c r="J784" s="85"/>
      <c r="K784" s="85"/>
      <c r="L784" s="85"/>
      <c r="M784" s="85"/>
      <c r="N784" s="85"/>
      <c r="O784" s="85"/>
      <c r="P784" s="85"/>
      <c r="Q784" s="85"/>
      <c r="R784" s="85"/>
      <c r="S784" s="85"/>
      <c r="T784" s="85"/>
      <c r="U784" s="85"/>
      <c r="V784" s="85"/>
      <c r="W784" s="85"/>
      <c r="X784" s="85"/>
      <c r="Y784" s="85"/>
      <c r="Z784" s="85"/>
      <c r="AA784" s="85"/>
    </row>
    <row r="785">
      <c r="A785" s="85"/>
      <c r="B785" s="85"/>
      <c r="C785" s="85"/>
      <c r="D785" s="85"/>
      <c r="E785" s="85"/>
      <c r="F785" s="85"/>
      <c r="G785" s="85"/>
      <c r="H785" s="85"/>
      <c r="I785" s="85"/>
      <c r="J785" s="85"/>
      <c r="K785" s="85"/>
      <c r="L785" s="85"/>
      <c r="M785" s="85"/>
      <c r="N785" s="85"/>
      <c r="O785" s="85"/>
      <c r="P785" s="85"/>
      <c r="Q785" s="85"/>
      <c r="R785" s="85"/>
      <c r="S785" s="85"/>
      <c r="T785" s="85"/>
      <c r="U785" s="85"/>
      <c r="V785" s="85"/>
      <c r="W785" s="85"/>
      <c r="X785" s="85"/>
      <c r="Y785" s="85"/>
      <c r="Z785" s="85"/>
      <c r="AA785" s="85"/>
    </row>
    <row r="786">
      <c r="A786" s="85"/>
      <c r="B786" s="85"/>
      <c r="C786" s="85"/>
      <c r="D786" s="85"/>
      <c r="E786" s="85"/>
      <c r="F786" s="85"/>
      <c r="G786" s="85"/>
      <c r="H786" s="85"/>
      <c r="I786" s="85"/>
      <c r="J786" s="85"/>
      <c r="K786" s="85"/>
      <c r="L786" s="85"/>
      <c r="M786" s="85"/>
      <c r="N786" s="85"/>
      <c r="O786" s="85"/>
      <c r="P786" s="85"/>
      <c r="Q786" s="85"/>
      <c r="R786" s="85"/>
      <c r="S786" s="85"/>
      <c r="T786" s="85"/>
      <c r="U786" s="85"/>
      <c r="V786" s="85"/>
      <c r="W786" s="85"/>
      <c r="X786" s="85"/>
      <c r="Y786" s="85"/>
      <c r="Z786" s="85"/>
      <c r="AA786" s="85"/>
    </row>
    <row r="787">
      <c r="A787" s="85"/>
      <c r="B787" s="85"/>
      <c r="C787" s="85"/>
      <c r="D787" s="85"/>
      <c r="E787" s="85"/>
      <c r="F787" s="85"/>
      <c r="G787" s="85"/>
      <c r="H787" s="85"/>
      <c r="I787" s="85"/>
      <c r="J787" s="85"/>
      <c r="K787" s="85"/>
      <c r="L787" s="85"/>
      <c r="M787" s="85"/>
      <c r="N787" s="85"/>
      <c r="O787" s="85"/>
      <c r="P787" s="85"/>
      <c r="Q787" s="85"/>
      <c r="R787" s="85"/>
      <c r="S787" s="85"/>
      <c r="T787" s="85"/>
      <c r="U787" s="85"/>
      <c r="V787" s="85"/>
      <c r="W787" s="85"/>
      <c r="X787" s="85"/>
      <c r="Y787" s="85"/>
      <c r="Z787" s="85"/>
      <c r="AA787" s="85"/>
    </row>
    <row r="788">
      <c r="A788" s="85"/>
      <c r="B788" s="85"/>
      <c r="C788" s="85"/>
      <c r="D788" s="85"/>
      <c r="E788" s="85"/>
      <c r="F788" s="85"/>
      <c r="G788" s="85"/>
      <c r="H788" s="85"/>
      <c r="I788" s="85"/>
      <c r="J788" s="85"/>
      <c r="K788" s="85"/>
      <c r="L788" s="85"/>
      <c r="M788" s="85"/>
      <c r="N788" s="85"/>
      <c r="O788" s="85"/>
      <c r="P788" s="85"/>
      <c r="Q788" s="85"/>
      <c r="R788" s="85"/>
      <c r="S788" s="85"/>
      <c r="T788" s="85"/>
      <c r="U788" s="85"/>
      <c r="V788" s="85"/>
      <c r="W788" s="85"/>
      <c r="X788" s="85"/>
      <c r="Y788" s="85"/>
      <c r="Z788" s="85"/>
      <c r="AA788" s="85"/>
    </row>
    <row r="789">
      <c r="A789" s="85"/>
      <c r="B789" s="85"/>
      <c r="C789" s="85"/>
      <c r="D789" s="85"/>
      <c r="E789" s="85"/>
      <c r="F789" s="85"/>
      <c r="G789" s="85"/>
      <c r="H789" s="85"/>
      <c r="I789" s="85"/>
      <c r="J789" s="85"/>
      <c r="K789" s="85"/>
      <c r="L789" s="85"/>
      <c r="M789" s="85"/>
      <c r="N789" s="85"/>
      <c r="O789" s="85"/>
      <c r="P789" s="85"/>
      <c r="Q789" s="85"/>
      <c r="R789" s="85"/>
      <c r="S789" s="85"/>
      <c r="T789" s="85"/>
      <c r="U789" s="85"/>
      <c r="V789" s="85"/>
      <c r="W789" s="85"/>
      <c r="X789" s="85"/>
      <c r="Y789" s="85"/>
      <c r="Z789" s="85"/>
      <c r="AA789" s="85"/>
    </row>
    <row r="790">
      <c r="A790" s="85"/>
      <c r="B790" s="85"/>
      <c r="C790" s="85"/>
      <c r="D790" s="85"/>
      <c r="E790" s="85"/>
      <c r="F790" s="85"/>
      <c r="G790" s="85"/>
      <c r="H790" s="85"/>
      <c r="I790" s="85"/>
      <c r="J790" s="85"/>
      <c r="K790" s="85"/>
      <c r="L790" s="85"/>
      <c r="M790" s="85"/>
      <c r="N790" s="85"/>
      <c r="O790" s="85"/>
      <c r="P790" s="85"/>
      <c r="Q790" s="85"/>
      <c r="R790" s="85"/>
      <c r="S790" s="85"/>
      <c r="T790" s="85"/>
      <c r="U790" s="85"/>
      <c r="V790" s="85"/>
      <c r="W790" s="85"/>
      <c r="X790" s="85"/>
      <c r="Y790" s="85"/>
      <c r="Z790" s="85"/>
      <c r="AA790" s="85"/>
    </row>
    <row r="791">
      <c r="A791" s="85"/>
      <c r="B791" s="85"/>
      <c r="C791" s="85"/>
      <c r="D791" s="85"/>
      <c r="E791" s="85"/>
      <c r="F791" s="85"/>
      <c r="G791" s="85"/>
      <c r="H791" s="85"/>
      <c r="I791" s="85"/>
      <c r="J791" s="85"/>
      <c r="K791" s="85"/>
      <c r="L791" s="85"/>
      <c r="M791" s="85"/>
      <c r="N791" s="85"/>
      <c r="O791" s="85"/>
      <c r="P791" s="85"/>
      <c r="Q791" s="85"/>
      <c r="R791" s="85"/>
      <c r="S791" s="85"/>
      <c r="T791" s="85"/>
      <c r="U791" s="85"/>
      <c r="V791" s="85"/>
      <c r="W791" s="85"/>
      <c r="X791" s="85"/>
      <c r="Y791" s="85"/>
      <c r="Z791" s="85"/>
      <c r="AA791" s="85"/>
    </row>
    <row r="792">
      <c r="A792" s="85"/>
      <c r="B792" s="85"/>
      <c r="C792" s="85"/>
      <c r="D792" s="85"/>
      <c r="E792" s="85"/>
      <c r="F792" s="85"/>
      <c r="G792" s="85"/>
      <c r="H792" s="85"/>
      <c r="I792" s="85"/>
      <c r="J792" s="85"/>
      <c r="K792" s="85"/>
      <c r="L792" s="85"/>
      <c r="M792" s="85"/>
      <c r="N792" s="85"/>
      <c r="O792" s="85"/>
      <c r="P792" s="85"/>
      <c r="Q792" s="85"/>
      <c r="R792" s="85"/>
      <c r="S792" s="85"/>
      <c r="T792" s="85"/>
      <c r="U792" s="85"/>
      <c r="V792" s="85"/>
      <c r="W792" s="85"/>
      <c r="X792" s="85"/>
      <c r="Y792" s="85"/>
      <c r="Z792" s="85"/>
      <c r="AA792" s="85"/>
    </row>
    <row r="793">
      <c r="A793" s="85"/>
      <c r="B793" s="85"/>
      <c r="C793" s="85"/>
      <c r="D793" s="85"/>
      <c r="E793" s="85"/>
      <c r="F793" s="85"/>
      <c r="G793" s="85"/>
      <c r="H793" s="85"/>
      <c r="I793" s="85"/>
      <c r="J793" s="85"/>
      <c r="K793" s="85"/>
      <c r="L793" s="85"/>
      <c r="M793" s="85"/>
      <c r="N793" s="85"/>
      <c r="O793" s="85"/>
      <c r="P793" s="85"/>
      <c r="Q793" s="85"/>
      <c r="R793" s="85"/>
      <c r="S793" s="85"/>
      <c r="T793" s="85"/>
      <c r="U793" s="85"/>
      <c r="V793" s="85"/>
      <c r="W793" s="85"/>
      <c r="X793" s="85"/>
      <c r="Y793" s="85"/>
      <c r="Z793" s="85"/>
      <c r="AA793" s="85"/>
    </row>
    <row r="794">
      <c r="A794" s="85"/>
      <c r="B794" s="85"/>
      <c r="C794" s="85"/>
      <c r="D794" s="85"/>
      <c r="E794" s="85"/>
      <c r="F794" s="85"/>
      <c r="G794" s="85"/>
      <c r="H794" s="85"/>
      <c r="I794" s="85"/>
      <c r="J794" s="85"/>
      <c r="K794" s="85"/>
      <c r="L794" s="85"/>
      <c r="M794" s="85"/>
      <c r="N794" s="85"/>
      <c r="O794" s="85"/>
      <c r="P794" s="85"/>
      <c r="Q794" s="85"/>
      <c r="R794" s="85"/>
      <c r="S794" s="85"/>
      <c r="T794" s="85"/>
      <c r="U794" s="85"/>
      <c r="V794" s="85"/>
      <c r="W794" s="85"/>
      <c r="X794" s="85"/>
      <c r="Y794" s="85"/>
      <c r="Z794" s="85"/>
      <c r="AA794" s="85"/>
    </row>
    <row r="795">
      <c r="A795" s="85"/>
      <c r="B795" s="85"/>
      <c r="C795" s="85"/>
      <c r="D795" s="85"/>
      <c r="E795" s="85"/>
      <c r="F795" s="85"/>
      <c r="G795" s="85"/>
      <c r="H795" s="85"/>
      <c r="I795" s="85"/>
      <c r="J795" s="85"/>
      <c r="K795" s="85"/>
      <c r="L795" s="85"/>
      <c r="M795" s="85"/>
      <c r="N795" s="85"/>
      <c r="O795" s="85"/>
      <c r="P795" s="85"/>
      <c r="Q795" s="85"/>
      <c r="R795" s="85"/>
      <c r="S795" s="85"/>
      <c r="T795" s="85"/>
      <c r="U795" s="85"/>
      <c r="V795" s="85"/>
      <c r="W795" s="85"/>
      <c r="X795" s="85"/>
      <c r="Y795" s="85"/>
      <c r="Z795" s="85"/>
      <c r="AA795" s="85"/>
    </row>
    <row r="796">
      <c r="A796" s="85"/>
      <c r="B796" s="85"/>
      <c r="C796" s="85"/>
      <c r="D796" s="85"/>
      <c r="E796" s="85"/>
      <c r="F796" s="85"/>
      <c r="G796" s="85"/>
      <c r="H796" s="85"/>
      <c r="I796" s="85"/>
      <c r="J796" s="85"/>
      <c r="K796" s="85"/>
      <c r="L796" s="85"/>
      <c r="M796" s="85"/>
      <c r="N796" s="85"/>
      <c r="O796" s="85"/>
      <c r="P796" s="85"/>
      <c r="Q796" s="85"/>
      <c r="R796" s="85"/>
      <c r="S796" s="85"/>
      <c r="T796" s="85"/>
      <c r="U796" s="85"/>
      <c r="V796" s="85"/>
      <c r="W796" s="85"/>
      <c r="X796" s="85"/>
      <c r="Y796" s="85"/>
      <c r="Z796" s="85"/>
      <c r="AA796" s="85"/>
    </row>
    <row r="797">
      <c r="A797" s="85"/>
      <c r="B797" s="85"/>
      <c r="C797" s="85"/>
      <c r="D797" s="85"/>
      <c r="E797" s="85"/>
      <c r="F797" s="85"/>
      <c r="G797" s="85"/>
      <c r="H797" s="85"/>
      <c r="I797" s="85"/>
      <c r="J797" s="85"/>
      <c r="K797" s="85"/>
      <c r="L797" s="85"/>
      <c r="M797" s="85"/>
      <c r="N797" s="85"/>
      <c r="O797" s="85"/>
      <c r="P797" s="85"/>
      <c r="Q797" s="85"/>
      <c r="R797" s="85"/>
      <c r="S797" s="85"/>
      <c r="T797" s="85"/>
      <c r="U797" s="85"/>
      <c r="V797" s="85"/>
      <c r="W797" s="85"/>
      <c r="X797" s="85"/>
      <c r="Y797" s="85"/>
      <c r="Z797" s="85"/>
      <c r="AA797" s="85"/>
    </row>
    <row r="798">
      <c r="A798" s="85"/>
      <c r="B798" s="85"/>
      <c r="C798" s="85"/>
      <c r="D798" s="85"/>
      <c r="E798" s="85"/>
      <c r="F798" s="85"/>
      <c r="G798" s="85"/>
      <c r="H798" s="85"/>
      <c r="I798" s="85"/>
      <c r="J798" s="85"/>
      <c r="K798" s="85"/>
      <c r="L798" s="85"/>
      <c r="M798" s="85"/>
      <c r="N798" s="85"/>
      <c r="O798" s="85"/>
      <c r="P798" s="85"/>
      <c r="Q798" s="85"/>
      <c r="R798" s="85"/>
      <c r="S798" s="85"/>
      <c r="T798" s="85"/>
      <c r="U798" s="85"/>
      <c r="V798" s="85"/>
      <c r="W798" s="85"/>
      <c r="X798" s="85"/>
      <c r="Y798" s="85"/>
      <c r="Z798" s="85"/>
      <c r="AA798" s="85"/>
    </row>
    <row r="799">
      <c r="A799" s="85"/>
      <c r="B799" s="85"/>
      <c r="C799" s="85"/>
      <c r="D799" s="85"/>
      <c r="E799" s="85"/>
      <c r="F799" s="85"/>
      <c r="G799" s="85"/>
      <c r="H799" s="85"/>
      <c r="I799" s="85"/>
      <c r="J799" s="85"/>
      <c r="K799" s="85"/>
      <c r="L799" s="85"/>
      <c r="M799" s="85"/>
      <c r="N799" s="85"/>
      <c r="O799" s="85"/>
      <c r="P799" s="85"/>
      <c r="Q799" s="85"/>
      <c r="R799" s="85"/>
      <c r="S799" s="85"/>
      <c r="T799" s="85"/>
      <c r="U799" s="85"/>
      <c r="V799" s="85"/>
      <c r="W799" s="85"/>
      <c r="X799" s="85"/>
      <c r="Y799" s="85"/>
      <c r="Z799" s="85"/>
      <c r="AA799" s="85"/>
    </row>
    <row r="800">
      <c r="A800" s="85"/>
      <c r="B800" s="85"/>
      <c r="C800" s="85"/>
      <c r="D800" s="85"/>
      <c r="E800" s="85"/>
      <c r="F800" s="85"/>
      <c r="G800" s="85"/>
      <c r="H800" s="85"/>
      <c r="I800" s="85"/>
      <c r="J800" s="85"/>
      <c r="K800" s="85"/>
      <c r="L800" s="85"/>
      <c r="M800" s="85"/>
      <c r="N800" s="85"/>
      <c r="O800" s="85"/>
      <c r="P800" s="85"/>
      <c r="Q800" s="85"/>
      <c r="R800" s="85"/>
      <c r="S800" s="85"/>
      <c r="T800" s="85"/>
      <c r="U800" s="85"/>
      <c r="V800" s="85"/>
      <c r="W800" s="85"/>
      <c r="X800" s="85"/>
      <c r="Y800" s="85"/>
      <c r="Z800" s="85"/>
      <c r="AA800" s="85"/>
    </row>
    <row r="801">
      <c r="A801" s="85"/>
      <c r="B801" s="85"/>
      <c r="C801" s="85"/>
      <c r="D801" s="85"/>
      <c r="E801" s="85"/>
      <c r="F801" s="85"/>
      <c r="G801" s="85"/>
      <c r="H801" s="85"/>
      <c r="I801" s="85"/>
      <c r="J801" s="85"/>
      <c r="K801" s="85"/>
      <c r="L801" s="85"/>
      <c r="M801" s="85"/>
      <c r="N801" s="85"/>
      <c r="O801" s="85"/>
      <c r="P801" s="85"/>
      <c r="Q801" s="85"/>
      <c r="R801" s="85"/>
      <c r="S801" s="85"/>
      <c r="T801" s="85"/>
      <c r="U801" s="85"/>
      <c r="V801" s="85"/>
      <c r="W801" s="85"/>
      <c r="X801" s="85"/>
      <c r="Y801" s="85"/>
      <c r="Z801" s="85"/>
      <c r="AA801" s="85"/>
    </row>
    <row r="802">
      <c r="A802" s="85"/>
      <c r="B802" s="85"/>
      <c r="C802" s="85"/>
      <c r="D802" s="85"/>
      <c r="E802" s="85"/>
      <c r="F802" s="85"/>
      <c r="G802" s="85"/>
      <c r="H802" s="85"/>
      <c r="I802" s="85"/>
      <c r="J802" s="85"/>
      <c r="K802" s="85"/>
      <c r="L802" s="85"/>
      <c r="M802" s="85"/>
      <c r="N802" s="85"/>
      <c r="O802" s="85"/>
      <c r="P802" s="85"/>
      <c r="Q802" s="85"/>
      <c r="R802" s="85"/>
      <c r="S802" s="85"/>
      <c r="T802" s="85"/>
      <c r="U802" s="85"/>
      <c r="V802" s="85"/>
      <c r="W802" s="85"/>
      <c r="X802" s="85"/>
      <c r="Y802" s="85"/>
      <c r="Z802" s="85"/>
      <c r="AA802" s="85"/>
    </row>
    <row r="803">
      <c r="A803" s="85"/>
      <c r="B803" s="85"/>
      <c r="C803" s="85"/>
      <c r="D803" s="85"/>
      <c r="E803" s="85"/>
      <c r="F803" s="85"/>
      <c r="G803" s="85"/>
      <c r="H803" s="85"/>
      <c r="I803" s="85"/>
      <c r="J803" s="85"/>
      <c r="K803" s="85"/>
      <c r="L803" s="85"/>
      <c r="M803" s="85"/>
      <c r="N803" s="85"/>
      <c r="O803" s="85"/>
      <c r="P803" s="85"/>
      <c r="Q803" s="85"/>
      <c r="R803" s="85"/>
      <c r="S803" s="85"/>
      <c r="T803" s="85"/>
      <c r="U803" s="85"/>
      <c r="V803" s="85"/>
      <c r="W803" s="85"/>
      <c r="X803" s="85"/>
      <c r="Y803" s="85"/>
      <c r="Z803" s="85"/>
      <c r="AA803" s="85"/>
    </row>
    <row r="804">
      <c r="A804" s="85"/>
      <c r="B804" s="85"/>
      <c r="C804" s="85"/>
      <c r="D804" s="85"/>
      <c r="E804" s="85"/>
      <c r="F804" s="85"/>
      <c r="G804" s="85"/>
      <c r="H804" s="85"/>
      <c r="I804" s="85"/>
      <c r="J804" s="85"/>
      <c r="K804" s="85"/>
      <c r="L804" s="85"/>
      <c r="M804" s="85"/>
      <c r="N804" s="85"/>
      <c r="O804" s="85"/>
      <c r="P804" s="85"/>
      <c r="Q804" s="85"/>
      <c r="R804" s="85"/>
      <c r="S804" s="85"/>
      <c r="T804" s="85"/>
      <c r="U804" s="85"/>
      <c r="V804" s="85"/>
      <c r="W804" s="85"/>
      <c r="X804" s="85"/>
      <c r="Y804" s="85"/>
      <c r="Z804" s="85"/>
      <c r="AA804" s="85"/>
    </row>
    <row r="805">
      <c r="A805" s="85"/>
      <c r="B805" s="85"/>
      <c r="C805" s="85"/>
      <c r="D805" s="85"/>
      <c r="E805" s="85"/>
      <c r="F805" s="85"/>
      <c r="G805" s="85"/>
      <c r="H805" s="85"/>
      <c r="I805" s="85"/>
      <c r="J805" s="85"/>
      <c r="K805" s="85"/>
      <c r="L805" s="85"/>
      <c r="M805" s="85"/>
      <c r="N805" s="85"/>
      <c r="O805" s="85"/>
      <c r="P805" s="85"/>
      <c r="Q805" s="85"/>
      <c r="R805" s="85"/>
      <c r="S805" s="85"/>
      <c r="T805" s="85"/>
      <c r="U805" s="85"/>
      <c r="V805" s="85"/>
      <c r="W805" s="85"/>
      <c r="X805" s="85"/>
      <c r="Y805" s="85"/>
      <c r="Z805" s="85"/>
      <c r="AA805" s="85"/>
    </row>
    <row r="806">
      <c r="A806" s="85"/>
      <c r="B806" s="85"/>
      <c r="C806" s="85"/>
      <c r="D806" s="85"/>
      <c r="E806" s="85"/>
      <c r="F806" s="85"/>
      <c r="G806" s="85"/>
      <c r="H806" s="85"/>
      <c r="I806" s="85"/>
      <c r="J806" s="85"/>
      <c r="K806" s="85"/>
      <c r="L806" s="85"/>
      <c r="M806" s="85"/>
      <c r="N806" s="85"/>
      <c r="O806" s="85"/>
      <c r="P806" s="85"/>
      <c r="Q806" s="85"/>
      <c r="R806" s="85"/>
      <c r="S806" s="85"/>
      <c r="T806" s="85"/>
      <c r="U806" s="85"/>
      <c r="V806" s="85"/>
      <c r="W806" s="85"/>
      <c r="X806" s="85"/>
      <c r="Y806" s="85"/>
      <c r="Z806" s="85"/>
      <c r="AA806" s="85"/>
    </row>
    <row r="807">
      <c r="A807" s="85"/>
      <c r="B807" s="85"/>
      <c r="C807" s="85"/>
      <c r="D807" s="85"/>
      <c r="E807" s="85"/>
      <c r="F807" s="85"/>
      <c r="G807" s="85"/>
      <c r="H807" s="85"/>
      <c r="I807" s="85"/>
      <c r="J807" s="85"/>
      <c r="K807" s="85"/>
      <c r="L807" s="85"/>
      <c r="M807" s="85"/>
      <c r="N807" s="85"/>
      <c r="O807" s="85"/>
      <c r="P807" s="85"/>
      <c r="Q807" s="85"/>
      <c r="R807" s="85"/>
      <c r="S807" s="85"/>
      <c r="T807" s="85"/>
      <c r="U807" s="85"/>
      <c r="V807" s="85"/>
      <c r="W807" s="85"/>
      <c r="X807" s="85"/>
      <c r="Y807" s="85"/>
      <c r="Z807" s="85"/>
      <c r="AA807" s="85"/>
    </row>
    <row r="808">
      <c r="A808" s="85"/>
      <c r="B808" s="85"/>
      <c r="C808" s="85"/>
      <c r="D808" s="85"/>
      <c r="E808" s="85"/>
      <c r="F808" s="85"/>
      <c r="G808" s="85"/>
      <c r="H808" s="85"/>
      <c r="I808" s="85"/>
      <c r="J808" s="85"/>
      <c r="K808" s="85"/>
      <c r="L808" s="85"/>
      <c r="M808" s="85"/>
      <c r="N808" s="85"/>
      <c r="O808" s="85"/>
      <c r="P808" s="85"/>
      <c r="Q808" s="85"/>
      <c r="R808" s="85"/>
      <c r="S808" s="85"/>
      <c r="T808" s="85"/>
      <c r="U808" s="85"/>
      <c r="V808" s="85"/>
      <c r="W808" s="85"/>
      <c r="X808" s="85"/>
      <c r="Y808" s="85"/>
      <c r="Z808" s="85"/>
      <c r="AA808" s="85"/>
    </row>
    <row r="809">
      <c r="A809" s="85"/>
      <c r="B809" s="85"/>
      <c r="C809" s="85"/>
      <c r="D809" s="85"/>
      <c r="E809" s="85"/>
      <c r="F809" s="85"/>
      <c r="G809" s="85"/>
      <c r="H809" s="85"/>
      <c r="I809" s="85"/>
      <c r="J809" s="85"/>
      <c r="K809" s="85"/>
      <c r="L809" s="85"/>
      <c r="M809" s="85"/>
      <c r="N809" s="85"/>
      <c r="O809" s="85"/>
      <c r="P809" s="85"/>
      <c r="Q809" s="85"/>
      <c r="R809" s="85"/>
      <c r="S809" s="85"/>
      <c r="T809" s="85"/>
      <c r="U809" s="85"/>
      <c r="V809" s="85"/>
      <c r="W809" s="85"/>
      <c r="X809" s="85"/>
      <c r="Y809" s="85"/>
      <c r="Z809" s="85"/>
      <c r="AA809" s="85"/>
    </row>
    <row r="810">
      <c r="A810" s="85"/>
      <c r="B810" s="85"/>
      <c r="C810" s="85"/>
      <c r="D810" s="85"/>
      <c r="E810" s="85"/>
      <c r="F810" s="85"/>
      <c r="G810" s="85"/>
      <c r="H810" s="85"/>
      <c r="I810" s="85"/>
      <c r="J810" s="85"/>
      <c r="K810" s="85"/>
      <c r="L810" s="85"/>
      <c r="M810" s="85"/>
      <c r="N810" s="85"/>
      <c r="O810" s="85"/>
      <c r="P810" s="85"/>
      <c r="Q810" s="85"/>
      <c r="R810" s="85"/>
      <c r="S810" s="85"/>
      <c r="T810" s="85"/>
      <c r="U810" s="85"/>
      <c r="V810" s="85"/>
      <c r="W810" s="85"/>
      <c r="X810" s="85"/>
      <c r="Y810" s="85"/>
      <c r="Z810" s="85"/>
      <c r="AA810" s="85"/>
    </row>
    <row r="811">
      <c r="A811" s="85"/>
      <c r="B811" s="85"/>
      <c r="C811" s="85"/>
      <c r="D811" s="85"/>
      <c r="E811" s="85"/>
      <c r="F811" s="85"/>
      <c r="G811" s="85"/>
      <c r="H811" s="85"/>
      <c r="I811" s="85"/>
      <c r="J811" s="85"/>
      <c r="K811" s="85"/>
      <c r="L811" s="85"/>
      <c r="M811" s="85"/>
      <c r="N811" s="85"/>
      <c r="O811" s="85"/>
      <c r="P811" s="85"/>
      <c r="Q811" s="85"/>
      <c r="R811" s="85"/>
      <c r="S811" s="85"/>
      <c r="T811" s="85"/>
      <c r="U811" s="85"/>
      <c r="V811" s="85"/>
      <c r="W811" s="85"/>
      <c r="X811" s="85"/>
      <c r="Y811" s="85"/>
      <c r="Z811" s="85"/>
      <c r="AA811" s="85"/>
    </row>
    <row r="812">
      <c r="A812" s="85"/>
      <c r="B812" s="85"/>
      <c r="C812" s="85"/>
      <c r="D812" s="85"/>
      <c r="E812" s="85"/>
      <c r="F812" s="85"/>
      <c r="G812" s="85"/>
      <c r="H812" s="85"/>
      <c r="I812" s="85"/>
      <c r="J812" s="85"/>
      <c r="K812" s="85"/>
      <c r="L812" s="85"/>
      <c r="M812" s="85"/>
      <c r="N812" s="85"/>
      <c r="O812" s="85"/>
      <c r="P812" s="85"/>
      <c r="Q812" s="85"/>
      <c r="R812" s="85"/>
      <c r="S812" s="85"/>
      <c r="T812" s="85"/>
      <c r="U812" s="85"/>
      <c r="V812" s="85"/>
      <c r="W812" s="85"/>
      <c r="X812" s="85"/>
      <c r="Y812" s="85"/>
      <c r="Z812" s="85"/>
      <c r="AA812" s="85"/>
    </row>
    <row r="813">
      <c r="A813" s="85"/>
      <c r="B813" s="85"/>
      <c r="C813" s="85"/>
      <c r="D813" s="85"/>
      <c r="E813" s="85"/>
      <c r="F813" s="85"/>
      <c r="G813" s="85"/>
      <c r="H813" s="85"/>
      <c r="I813" s="85"/>
      <c r="J813" s="85"/>
      <c r="K813" s="85"/>
      <c r="L813" s="85"/>
      <c r="M813" s="85"/>
      <c r="N813" s="85"/>
      <c r="O813" s="85"/>
      <c r="P813" s="85"/>
      <c r="Q813" s="85"/>
      <c r="R813" s="85"/>
      <c r="S813" s="85"/>
      <c r="T813" s="85"/>
      <c r="U813" s="85"/>
      <c r="V813" s="85"/>
      <c r="W813" s="85"/>
      <c r="X813" s="85"/>
      <c r="Y813" s="85"/>
      <c r="Z813" s="85"/>
      <c r="AA813" s="85"/>
    </row>
    <row r="814">
      <c r="A814" s="85"/>
      <c r="B814" s="85"/>
      <c r="C814" s="85"/>
      <c r="D814" s="85"/>
      <c r="E814" s="85"/>
      <c r="F814" s="85"/>
      <c r="G814" s="85"/>
      <c r="H814" s="85"/>
      <c r="I814" s="85"/>
      <c r="J814" s="85"/>
      <c r="K814" s="85"/>
      <c r="L814" s="85"/>
      <c r="M814" s="85"/>
      <c r="N814" s="85"/>
      <c r="O814" s="85"/>
      <c r="P814" s="85"/>
      <c r="Q814" s="85"/>
      <c r="R814" s="85"/>
      <c r="S814" s="85"/>
      <c r="T814" s="85"/>
      <c r="U814" s="85"/>
      <c r="V814" s="85"/>
      <c r="W814" s="85"/>
      <c r="X814" s="85"/>
      <c r="Y814" s="85"/>
      <c r="Z814" s="85"/>
      <c r="AA814" s="85"/>
    </row>
    <row r="815">
      <c r="A815" s="85"/>
      <c r="B815" s="85"/>
      <c r="C815" s="85"/>
      <c r="D815" s="85"/>
      <c r="E815" s="85"/>
      <c r="F815" s="85"/>
      <c r="G815" s="85"/>
      <c r="H815" s="85"/>
      <c r="I815" s="85"/>
      <c r="J815" s="85"/>
      <c r="K815" s="85"/>
      <c r="L815" s="85"/>
      <c r="M815" s="85"/>
      <c r="N815" s="85"/>
      <c r="O815" s="85"/>
      <c r="P815" s="85"/>
      <c r="Q815" s="85"/>
      <c r="R815" s="85"/>
      <c r="S815" s="85"/>
      <c r="T815" s="85"/>
      <c r="U815" s="85"/>
      <c r="V815" s="85"/>
      <c r="W815" s="85"/>
      <c r="X815" s="85"/>
      <c r="Y815" s="85"/>
      <c r="Z815" s="85"/>
      <c r="AA815" s="85"/>
    </row>
    <row r="816">
      <c r="A816" s="85"/>
      <c r="B816" s="85"/>
      <c r="C816" s="85"/>
      <c r="D816" s="85"/>
      <c r="E816" s="85"/>
      <c r="F816" s="85"/>
      <c r="G816" s="85"/>
      <c r="H816" s="85"/>
      <c r="I816" s="85"/>
      <c r="J816" s="85"/>
      <c r="K816" s="85"/>
      <c r="L816" s="85"/>
      <c r="M816" s="85"/>
      <c r="N816" s="85"/>
      <c r="O816" s="85"/>
      <c r="P816" s="85"/>
      <c r="Q816" s="85"/>
      <c r="R816" s="85"/>
      <c r="S816" s="85"/>
      <c r="T816" s="85"/>
      <c r="U816" s="85"/>
      <c r="V816" s="85"/>
      <c r="W816" s="85"/>
      <c r="X816" s="85"/>
      <c r="Y816" s="85"/>
      <c r="Z816" s="85"/>
      <c r="AA816" s="85"/>
    </row>
    <row r="817">
      <c r="A817" s="85"/>
      <c r="B817" s="85"/>
      <c r="C817" s="85"/>
      <c r="D817" s="85"/>
      <c r="E817" s="85"/>
      <c r="F817" s="85"/>
      <c r="G817" s="85"/>
      <c r="H817" s="85"/>
      <c r="I817" s="85"/>
      <c r="J817" s="85"/>
      <c r="K817" s="85"/>
      <c r="L817" s="85"/>
      <c r="M817" s="85"/>
      <c r="N817" s="85"/>
      <c r="O817" s="85"/>
      <c r="P817" s="85"/>
      <c r="Q817" s="85"/>
      <c r="R817" s="85"/>
      <c r="S817" s="85"/>
      <c r="T817" s="85"/>
      <c r="U817" s="85"/>
      <c r="V817" s="85"/>
      <c r="W817" s="85"/>
      <c r="X817" s="85"/>
      <c r="Y817" s="85"/>
      <c r="Z817" s="85"/>
      <c r="AA817" s="85"/>
    </row>
    <row r="818">
      <c r="A818" s="85"/>
      <c r="B818" s="85"/>
      <c r="C818" s="85"/>
      <c r="D818" s="85"/>
      <c r="E818" s="85"/>
      <c r="F818" s="85"/>
      <c r="G818" s="85"/>
      <c r="H818" s="85"/>
      <c r="I818" s="85"/>
      <c r="J818" s="85"/>
      <c r="K818" s="85"/>
      <c r="L818" s="85"/>
      <c r="M818" s="85"/>
      <c r="N818" s="85"/>
      <c r="O818" s="85"/>
      <c r="P818" s="85"/>
      <c r="Q818" s="85"/>
      <c r="R818" s="85"/>
      <c r="S818" s="85"/>
      <c r="T818" s="85"/>
      <c r="U818" s="85"/>
      <c r="V818" s="85"/>
      <c r="W818" s="85"/>
      <c r="X818" s="85"/>
      <c r="Y818" s="85"/>
      <c r="Z818" s="85"/>
      <c r="AA818" s="85"/>
    </row>
    <row r="819">
      <c r="A819" s="85"/>
      <c r="B819" s="85"/>
      <c r="C819" s="85"/>
      <c r="D819" s="85"/>
      <c r="E819" s="85"/>
      <c r="F819" s="85"/>
      <c r="G819" s="85"/>
      <c r="H819" s="85"/>
      <c r="I819" s="85"/>
      <c r="J819" s="85"/>
      <c r="K819" s="85"/>
      <c r="L819" s="85"/>
      <c r="M819" s="85"/>
      <c r="N819" s="85"/>
      <c r="O819" s="85"/>
      <c r="P819" s="85"/>
      <c r="Q819" s="85"/>
      <c r="R819" s="85"/>
      <c r="S819" s="85"/>
      <c r="T819" s="85"/>
      <c r="U819" s="85"/>
      <c r="V819" s="85"/>
      <c r="W819" s="85"/>
      <c r="X819" s="85"/>
      <c r="Y819" s="85"/>
      <c r="Z819" s="85"/>
      <c r="AA819" s="85"/>
    </row>
    <row r="820">
      <c r="A820" s="85"/>
      <c r="B820" s="85"/>
      <c r="C820" s="85"/>
      <c r="D820" s="85"/>
      <c r="E820" s="85"/>
      <c r="F820" s="85"/>
      <c r="G820" s="85"/>
      <c r="H820" s="85"/>
      <c r="I820" s="85"/>
      <c r="J820" s="85"/>
      <c r="K820" s="85"/>
      <c r="L820" s="85"/>
      <c r="M820" s="85"/>
      <c r="N820" s="85"/>
      <c r="O820" s="85"/>
      <c r="P820" s="85"/>
      <c r="Q820" s="85"/>
      <c r="R820" s="85"/>
      <c r="S820" s="85"/>
      <c r="T820" s="85"/>
      <c r="U820" s="85"/>
      <c r="V820" s="85"/>
      <c r="W820" s="85"/>
      <c r="X820" s="85"/>
      <c r="Y820" s="85"/>
      <c r="Z820" s="85"/>
      <c r="AA820" s="85"/>
    </row>
    <row r="821">
      <c r="A821" s="85"/>
      <c r="B821" s="85"/>
      <c r="C821" s="85"/>
      <c r="D821" s="85"/>
      <c r="E821" s="85"/>
      <c r="F821" s="85"/>
      <c r="G821" s="85"/>
      <c r="H821" s="85"/>
      <c r="I821" s="85"/>
      <c r="J821" s="85"/>
      <c r="K821" s="85"/>
      <c r="L821" s="85"/>
      <c r="M821" s="85"/>
      <c r="N821" s="85"/>
      <c r="O821" s="85"/>
      <c r="P821" s="85"/>
      <c r="Q821" s="85"/>
      <c r="R821" s="85"/>
      <c r="S821" s="85"/>
      <c r="T821" s="85"/>
      <c r="U821" s="85"/>
      <c r="V821" s="85"/>
      <c r="W821" s="85"/>
      <c r="X821" s="85"/>
      <c r="Y821" s="85"/>
      <c r="Z821" s="85"/>
      <c r="AA821" s="85"/>
    </row>
    <row r="822">
      <c r="A822" s="85"/>
      <c r="B822" s="85"/>
      <c r="C822" s="85"/>
      <c r="D822" s="85"/>
      <c r="E822" s="85"/>
      <c r="F822" s="85"/>
      <c r="G822" s="85"/>
      <c r="H822" s="85"/>
      <c r="I822" s="85"/>
      <c r="J822" s="85"/>
      <c r="K822" s="85"/>
      <c r="L822" s="85"/>
      <c r="M822" s="85"/>
      <c r="N822" s="85"/>
      <c r="O822" s="85"/>
      <c r="P822" s="85"/>
      <c r="Q822" s="85"/>
      <c r="R822" s="85"/>
      <c r="S822" s="85"/>
      <c r="T822" s="85"/>
      <c r="U822" s="85"/>
      <c r="V822" s="85"/>
      <c r="W822" s="85"/>
      <c r="X822" s="85"/>
      <c r="Y822" s="85"/>
      <c r="Z822" s="85"/>
      <c r="AA822" s="85"/>
    </row>
    <row r="823">
      <c r="A823" s="85"/>
      <c r="B823" s="85"/>
      <c r="C823" s="85"/>
      <c r="D823" s="85"/>
      <c r="E823" s="85"/>
      <c r="F823" s="85"/>
      <c r="G823" s="85"/>
      <c r="H823" s="85"/>
      <c r="I823" s="85"/>
      <c r="J823" s="85"/>
      <c r="K823" s="85"/>
      <c r="L823" s="85"/>
      <c r="M823" s="85"/>
      <c r="N823" s="85"/>
      <c r="O823" s="85"/>
      <c r="P823" s="85"/>
      <c r="Q823" s="85"/>
      <c r="R823" s="85"/>
      <c r="S823" s="85"/>
      <c r="T823" s="85"/>
      <c r="U823" s="85"/>
      <c r="V823" s="85"/>
      <c r="W823" s="85"/>
      <c r="X823" s="85"/>
      <c r="Y823" s="85"/>
      <c r="Z823" s="85"/>
      <c r="AA823" s="85"/>
    </row>
    <row r="824">
      <c r="A824" s="85"/>
      <c r="B824" s="85"/>
      <c r="C824" s="85"/>
      <c r="D824" s="85"/>
      <c r="E824" s="85"/>
      <c r="F824" s="85"/>
      <c r="G824" s="85"/>
      <c r="H824" s="85"/>
      <c r="I824" s="85"/>
      <c r="J824" s="85"/>
      <c r="K824" s="85"/>
      <c r="L824" s="85"/>
      <c r="M824" s="85"/>
      <c r="N824" s="85"/>
      <c r="O824" s="85"/>
      <c r="P824" s="85"/>
      <c r="Q824" s="85"/>
      <c r="R824" s="85"/>
      <c r="S824" s="85"/>
      <c r="T824" s="85"/>
      <c r="U824" s="85"/>
      <c r="V824" s="85"/>
      <c r="W824" s="85"/>
      <c r="X824" s="85"/>
      <c r="Y824" s="85"/>
      <c r="Z824" s="85"/>
      <c r="AA824" s="85"/>
    </row>
    <row r="825">
      <c r="A825" s="85"/>
      <c r="B825" s="85"/>
      <c r="C825" s="85"/>
      <c r="D825" s="85"/>
      <c r="E825" s="85"/>
      <c r="F825" s="85"/>
      <c r="G825" s="85"/>
      <c r="H825" s="85"/>
      <c r="I825" s="85"/>
      <c r="J825" s="85"/>
      <c r="K825" s="85"/>
      <c r="L825" s="85"/>
      <c r="M825" s="85"/>
      <c r="N825" s="85"/>
      <c r="O825" s="85"/>
      <c r="P825" s="85"/>
      <c r="Q825" s="85"/>
      <c r="R825" s="85"/>
      <c r="S825" s="85"/>
      <c r="T825" s="85"/>
      <c r="U825" s="85"/>
      <c r="V825" s="85"/>
      <c r="W825" s="85"/>
      <c r="X825" s="85"/>
      <c r="Y825" s="85"/>
      <c r="Z825" s="85"/>
      <c r="AA825" s="85"/>
    </row>
    <row r="826">
      <c r="A826" s="85"/>
      <c r="B826" s="85"/>
      <c r="C826" s="85"/>
      <c r="D826" s="85"/>
      <c r="E826" s="85"/>
      <c r="F826" s="85"/>
      <c r="G826" s="85"/>
      <c r="H826" s="85"/>
      <c r="I826" s="85"/>
      <c r="J826" s="85"/>
      <c r="K826" s="85"/>
      <c r="L826" s="85"/>
      <c r="M826" s="85"/>
      <c r="N826" s="85"/>
      <c r="O826" s="85"/>
      <c r="P826" s="85"/>
      <c r="Q826" s="85"/>
      <c r="R826" s="85"/>
      <c r="S826" s="85"/>
      <c r="T826" s="85"/>
      <c r="U826" s="85"/>
      <c r="V826" s="85"/>
      <c r="W826" s="85"/>
      <c r="X826" s="85"/>
      <c r="Y826" s="85"/>
      <c r="Z826" s="85"/>
      <c r="AA826" s="85"/>
    </row>
    <row r="827">
      <c r="A827" s="85"/>
      <c r="B827" s="85"/>
      <c r="C827" s="85"/>
      <c r="D827" s="85"/>
      <c r="E827" s="85"/>
      <c r="F827" s="85"/>
      <c r="G827" s="85"/>
      <c r="H827" s="85"/>
      <c r="I827" s="85"/>
      <c r="J827" s="85"/>
      <c r="K827" s="85"/>
      <c r="L827" s="85"/>
      <c r="M827" s="85"/>
      <c r="N827" s="85"/>
      <c r="O827" s="85"/>
      <c r="P827" s="85"/>
      <c r="Q827" s="85"/>
      <c r="R827" s="85"/>
      <c r="S827" s="85"/>
      <c r="T827" s="85"/>
      <c r="U827" s="85"/>
      <c r="V827" s="85"/>
      <c r="W827" s="85"/>
      <c r="X827" s="85"/>
      <c r="Y827" s="85"/>
      <c r="Z827" s="85"/>
      <c r="AA827" s="85"/>
    </row>
    <row r="828">
      <c r="A828" s="85"/>
      <c r="B828" s="85"/>
      <c r="C828" s="85"/>
      <c r="D828" s="85"/>
      <c r="E828" s="85"/>
      <c r="F828" s="85"/>
      <c r="G828" s="85"/>
      <c r="H828" s="85"/>
      <c r="I828" s="85"/>
      <c r="J828" s="85"/>
      <c r="K828" s="85"/>
      <c r="L828" s="85"/>
      <c r="M828" s="85"/>
      <c r="N828" s="85"/>
      <c r="O828" s="85"/>
      <c r="P828" s="85"/>
      <c r="Q828" s="85"/>
      <c r="R828" s="85"/>
      <c r="S828" s="85"/>
      <c r="T828" s="85"/>
      <c r="U828" s="85"/>
      <c r="V828" s="85"/>
      <c r="W828" s="85"/>
      <c r="X828" s="85"/>
      <c r="Y828" s="85"/>
      <c r="Z828" s="85"/>
      <c r="AA828" s="85"/>
    </row>
    <row r="829">
      <c r="A829" s="85"/>
      <c r="B829" s="85"/>
      <c r="C829" s="85"/>
      <c r="D829" s="85"/>
      <c r="E829" s="85"/>
      <c r="F829" s="85"/>
      <c r="G829" s="85"/>
      <c r="H829" s="85"/>
      <c r="I829" s="85"/>
      <c r="J829" s="85"/>
      <c r="K829" s="85"/>
      <c r="L829" s="85"/>
      <c r="M829" s="85"/>
      <c r="N829" s="85"/>
      <c r="O829" s="85"/>
      <c r="P829" s="85"/>
      <c r="Q829" s="85"/>
      <c r="R829" s="85"/>
      <c r="S829" s="85"/>
      <c r="T829" s="85"/>
      <c r="U829" s="85"/>
      <c r="V829" s="85"/>
      <c r="W829" s="85"/>
      <c r="X829" s="85"/>
      <c r="Y829" s="85"/>
      <c r="Z829" s="85"/>
      <c r="AA829" s="85"/>
    </row>
    <row r="830">
      <c r="A830" s="85"/>
      <c r="B830" s="85"/>
      <c r="C830" s="85"/>
      <c r="D830" s="85"/>
      <c r="E830" s="85"/>
      <c r="F830" s="85"/>
      <c r="G830" s="85"/>
      <c r="H830" s="85"/>
      <c r="I830" s="85"/>
      <c r="J830" s="85"/>
      <c r="K830" s="85"/>
      <c r="L830" s="85"/>
      <c r="M830" s="85"/>
      <c r="N830" s="85"/>
      <c r="O830" s="85"/>
      <c r="P830" s="85"/>
      <c r="Q830" s="85"/>
      <c r="R830" s="85"/>
      <c r="S830" s="85"/>
      <c r="T830" s="85"/>
      <c r="U830" s="85"/>
      <c r="V830" s="85"/>
      <c r="W830" s="85"/>
      <c r="X830" s="85"/>
      <c r="Y830" s="85"/>
      <c r="Z830" s="85"/>
      <c r="AA830" s="85"/>
    </row>
    <row r="831">
      <c r="A831" s="85"/>
      <c r="B831" s="85"/>
      <c r="C831" s="85"/>
      <c r="D831" s="85"/>
      <c r="E831" s="85"/>
      <c r="F831" s="85"/>
      <c r="G831" s="85"/>
      <c r="H831" s="85"/>
      <c r="I831" s="85"/>
      <c r="J831" s="85"/>
      <c r="K831" s="85"/>
      <c r="L831" s="85"/>
      <c r="M831" s="85"/>
      <c r="N831" s="85"/>
      <c r="O831" s="85"/>
      <c r="P831" s="85"/>
      <c r="Q831" s="85"/>
      <c r="R831" s="85"/>
      <c r="S831" s="85"/>
      <c r="T831" s="85"/>
      <c r="U831" s="85"/>
      <c r="V831" s="85"/>
      <c r="W831" s="85"/>
      <c r="X831" s="85"/>
      <c r="Y831" s="85"/>
      <c r="Z831" s="85"/>
      <c r="AA831" s="85"/>
    </row>
    <row r="832">
      <c r="A832" s="85"/>
      <c r="B832" s="85"/>
      <c r="C832" s="85"/>
      <c r="D832" s="85"/>
      <c r="E832" s="85"/>
      <c r="F832" s="85"/>
      <c r="G832" s="85"/>
      <c r="H832" s="85"/>
      <c r="I832" s="85"/>
      <c r="J832" s="85"/>
      <c r="K832" s="85"/>
      <c r="L832" s="85"/>
      <c r="M832" s="85"/>
      <c r="N832" s="85"/>
      <c r="O832" s="85"/>
      <c r="P832" s="85"/>
      <c r="Q832" s="85"/>
      <c r="R832" s="85"/>
      <c r="S832" s="85"/>
      <c r="T832" s="85"/>
      <c r="U832" s="85"/>
      <c r="V832" s="85"/>
      <c r="W832" s="85"/>
      <c r="X832" s="85"/>
      <c r="Y832" s="85"/>
      <c r="Z832" s="85"/>
      <c r="AA832" s="85"/>
    </row>
    <row r="833">
      <c r="A833" s="85"/>
      <c r="B833" s="85"/>
      <c r="C833" s="85"/>
      <c r="D833" s="85"/>
      <c r="E833" s="85"/>
      <c r="F833" s="85"/>
      <c r="G833" s="85"/>
      <c r="H833" s="85"/>
      <c r="I833" s="85"/>
      <c r="J833" s="85"/>
      <c r="K833" s="85"/>
      <c r="L833" s="85"/>
      <c r="M833" s="85"/>
      <c r="N833" s="85"/>
      <c r="O833" s="85"/>
      <c r="P833" s="85"/>
      <c r="Q833" s="85"/>
      <c r="R833" s="85"/>
      <c r="S833" s="85"/>
      <c r="T833" s="85"/>
      <c r="U833" s="85"/>
      <c r="V833" s="85"/>
      <c r="W833" s="85"/>
      <c r="X833" s="85"/>
      <c r="Y833" s="85"/>
      <c r="Z833" s="85"/>
      <c r="AA833" s="85"/>
    </row>
    <row r="834">
      <c r="A834" s="85"/>
      <c r="B834" s="85"/>
      <c r="C834" s="85"/>
      <c r="D834" s="85"/>
      <c r="E834" s="85"/>
      <c r="F834" s="85"/>
      <c r="G834" s="85"/>
      <c r="H834" s="85"/>
      <c r="I834" s="85"/>
      <c r="J834" s="85"/>
      <c r="K834" s="85"/>
      <c r="L834" s="85"/>
      <c r="M834" s="85"/>
      <c r="N834" s="85"/>
      <c r="O834" s="85"/>
      <c r="P834" s="85"/>
      <c r="Q834" s="85"/>
      <c r="R834" s="85"/>
      <c r="S834" s="85"/>
      <c r="T834" s="85"/>
      <c r="U834" s="85"/>
      <c r="V834" s="85"/>
      <c r="W834" s="85"/>
      <c r="X834" s="85"/>
      <c r="Y834" s="85"/>
      <c r="Z834" s="85"/>
      <c r="AA834" s="85"/>
    </row>
    <row r="835">
      <c r="A835" s="85"/>
      <c r="B835" s="85"/>
      <c r="C835" s="85"/>
      <c r="D835" s="85"/>
      <c r="E835" s="85"/>
      <c r="F835" s="85"/>
      <c r="G835" s="85"/>
      <c r="H835" s="85"/>
      <c r="I835" s="85"/>
      <c r="J835" s="85"/>
      <c r="K835" s="85"/>
      <c r="L835" s="85"/>
      <c r="M835" s="85"/>
      <c r="N835" s="85"/>
      <c r="O835" s="85"/>
      <c r="P835" s="85"/>
      <c r="Q835" s="85"/>
      <c r="R835" s="85"/>
      <c r="S835" s="85"/>
      <c r="T835" s="85"/>
      <c r="U835" s="85"/>
      <c r="V835" s="85"/>
      <c r="W835" s="85"/>
      <c r="X835" s="85"/>
      <c r="Y835" s="85"/>
      <c r="Z835" s="85"/>
      <c r="AA835" s="85"/>
    </row>
    <row r="836">
      <c r="A836" s="85"/>
      <c r="B836" s="85"/>
      <c r="C836" s="85"/>
      <c r="D836" s="85"/>
      <c r="E836" s="85"/>
      <c r="F836" s="85"/>
      <c r="G836" s="85"/>
      <c r="H836" s="85"/>
      <c r="I836" s="85"/>
      <c r="J836" s="85"/>
      <c r="K836" s="85"/>
      <c r="L836" s="85"/>
      <c r="M836" s="85"/>
      <c r="N836" s="85"/>
      <c r="O836" s="85"/>
      <c r="P836" s="85"/>
      <c r="Q836" s="85"/>
      <c r="R836" s="85"/>
      <c r="S836" s="85"/>
      <c r="T836" s="85"/>
      <c r="U836" s="85"/>
      <c r="V836" s="85"/>
      <c r="W836" s="85"/>
      <c r="X836" s="85"/>
      <c r="Y836" s="85"/>
      <c r="Z836" s="85"/>
      <c r="AA836" s="85"/>
    </row>
    <row r="837">
      <c r="A837" s="85"/>
      <c r="B837" s="85"/>
      <c r="C837" s="85"/>
      <c r="D837" s="85"/>
      <c r="E837" s="85"/>
      <c r="F837" s="85"/>
      <c r="G837" s="85"/>
      <c r="H837" s="85"/>
      <c r="I837" s="85"/>
      <c r="J837" s="85"/>
      <c r="K837" s="85"/>
      <c r="L837" s="85"/>
      <c r="M837" s="85"/>
      <c r="N837" s="85"/>
      <c r="O837" s="85"/>
      <c r="P837" s="85"/>
      <c r="Q837" s="85"/>
      <c r="R837" s="85"/>
      <c r="S837" s="85"/>
      <c r="T837" s="85"/>
      <c r="U837" s="85"/>
      <c r="V837" s="85"/>
      <c r="W837" s="85"/>
      <c r="X837" s="85"/>
      <c r="Y837" s="85"/>
      <c r="Z837" s="85"/>
      <c r="AA837" s="85"/>
    </row>
    <row r="838">
      <c r="A838" s="85"/>
      <c r="B838" s="85"/>
      <c r="C838" s="85"/>
      <c r="D838" s="85"/>
      <c r="E838" s="85"/>
      <c r="F838" s="85"/>
      <c r="G838" s="85"/>
      <c r="H838" s="85"/>
      <c r="I838" s="85"/>
      <c r="J838" s="85"/>
      <c r="K838" s="85"/>
      <c r="L838" s="85"/>
      <c r="M838" s="85"/>
      <c r="N838" s="85"/>
      <c r="O838" s="85"/>
      <c r="P838" s="85"/>
      <c r="Q838" s="85"/>
      <c r="R838" s="85"/>
      <c r="S838" s="85"/>
      <c r="T838" s="85"/>
      <c r="U838" s="85"/>
      <c r="V838" s="85"/>
      <c r="W838" s="85"/>
      <c r="X838" s="85"/>
      <c r="Y838" s="85"/>
      <c r="Z838" s="85"/>
      <c r="AA838" s="85"/>
    </row>
    <row r="839">
      <c r="A839" s="85"/>
      <c r="B839" s="85"/>
      <c r="C839" s="85"/>
      <c r="D839" s="85"/>
      <c r="E839" s="85"/>
      <c r="F839" s="85"/>
      <c r="G839" s="85"/>
      <c r="H839" s="85"/>
      <c r="I839" s="85"/>
      <c r="J839" s="85"/>
      <c r="K839" s="85"/>
      <c r="L839" s="85"/>
      <c r="M839" s="85"/>
      <c r="N839" s="85"/>
      <c r="O839" s="85"/>
      <c r="P839" s="85"/>
      <c r="Q839" s="85"/>
      <c r="R839" s="85"/>
      <c r="S839" s="85"/>
      <c r="T839" s="85"/>
      <c r="U839" s="85"/>
      <c r="V839" s="85"/>
      <c r="W839" s="85"/>
      <c r="X839" s="85"/>
      <c r="Y839" s="85"/>
      <c r="Z839" s="85"/>
      <c r="AA839" s="85"/>
    </row>
    <row r="840">
      <c r="A840" s="85"/>
      <c r="B840" s="85"/>
      <c r="C840" s="85"/>
      <c r="D840" s="85"/>
      <c r="E840" s="85"/>
      <c r="F840" s="85"/>
      <c r="G840" s="85"/>
      <c r="H840" s="85"/>
      <c r="I840" s="85"/>
      <c r="J840" s="85"/>
      <c r="K840" s="85"/>
      <c r="L840" s="85"/>
      <c r="M840" s="85"/>
      <c r="N840" s="85"/>
      <c r="O840" s="85"/>
      <c r="P840" s="85"/>
      <c r="Q840" s="85"/>
      <c r="R840" s="85"/>
      <c r="S840" s="85"/>
      <c r="T840" s="85"/>
      <c r="U840" s="85"/>
      <c r="V840" s="85"/>
      <c r="W840" s="85"/>
      <c r="X840" s="85"/>
      <c r="Y840" s="85"/>
      <c r="Z840" s="85"/>
      <c r="AA840" s="85"/>
    </row>
    <row r="841">
      <c r="A841" s="85"/>
      <c r="B841" s="85"/>
      <c r="C841" s="85"/>
      <c r="D841" s="85"/>
      <c r="E841" s="85"/>
      <c r="F841" s="85"/>
      <c r="G841" s="85"/>
      <c r="H841" s="85"/>
      <c r="I841" s="85"/>
      <c r="J841" s="85"/>
      <c r="K841" s="85"/>
      <c r="L841" s="85"/>
      <c r="M841" s="85"/>
      <c r="N841" s="85"/>
      <c r="O841" s="85"/>
      <c r="P841" s="85"/>
      <c r="Q841" s="85"/>
      <c r="R841" s="85"/>
      <c r="S841" s="85"/>
      <c r="T841" s="85"/>
      <c r="U841" s="85"/>
      <c r="V841" s="85"/>
      <c r="W841" s="85"/>
      <c r="X841" s="85"/>
      <c r="Y841" s="85"/>
      <c r="Z841" s="85"/>
      <c r="AA841" s="85"/>
    </row>
    <row r="842">
      <c r="A842" s="85"/>
      <c r="B842" s="85"/>
      <c r="C842" s="85"/>
      <c r="D842" s="85"/>
      <c r="E842" s="85"/>
      <c r="F842" s="85"/>
      <c r="G842" s="85"/>
      <c r="H842" s="85"/>
      <c r="I842" s="85"/>
      <c r="J842" s="85"/>
      <c r="K842" s="85"/>
      <c r="L842" s="85"/>
      <c r="M842" s="85"/>
      <c r="N842" s="85"/>
      <c r="O842" s="85"/>
      <c r="P842" s="85"/>
      <c r="Q842" s="85"/>
      <c r="R842" s="85"/>
      <c r="S842" s="85"/>
      <c r="T842" s="85"/>
      <c r="U842" s="85"/>
      <c r="V842" s="85"/>
      <c r="W842" s="85"/>
      <c r="X842" s="85"/>
      <c r="Y842" s="85"/>
      <c r="Z842" s="85"/>
      <c r="AA842" s="85"/>
    </row>
    <row r="843">
      <c r="A843" s="85"/>
      <c r="B843" s="85"/>
      <c r="C843" s="85"/>
      <c r="D843" s="85"/>
      <c r="E843" s="85"/>
      <c r="F843" s="85"/>
      <c r="G843" s="85"/>
      <c r="H843" s="85"/>
      <c r="I843" s="85"/>
      <c r="J843" s="85"/>
      <c r="K843" s="85"/>
      <c r="L843" s="85"/>
      <c r="M843" s="85"/>
      <c r="N843" s="85"/>
      <c r="O843" s="85"/>
      <c r="P843" s="85"/>
      <c r="Q843" s="85"/>
      <c r="R843" s="85"/>
      <c r="S843" s="85"/>
      <c r="T843" s="85"/>
      <c r="U843" s="85"/>
      <c r="V843" s="85"/>
      <c r="W843" s="85"/>
      <c r="X843" s="85"/>
      <c r="Y843" s="85"/>
      <c r="Z843" s="85"/>
      <c r="AA843" s="85"/>
    </row>
    <row r="844">
      <c r="A844" s="85"/>
      <c r="B844" s="85"/>
      <c r="C844" s="85"/>
      <c r="D844" s="85"/>
      <c r="E844" s="85"/>
      <c r="F844" s="85"/>
      <c r="G844" s="85"/>
      <c r="H844" s="85"/>
      <c r="I844" s="85"/>
      <c r="J844" s="85"/>
      <c r="K844" s="85"/>
      <c r="L844" s="85"/>
      <c r="M844" s="85"/>
      <c r="N844" s="85"/>
      <c r="O844" s="85"/>
      <c r="P844" s="85"/>
      <c r="Q844" s="85"/>
      <c r="R844" s="85"/>
      <c r="S844" s="85"/>
      <c r="T844" s="85"/>
      <c r="U844" s="85"/>
      <c r="V844" s="85"/>
      <c r="W844" s="85"/>
      <c r="X844" s="85"/>
      <c r="Y844" s="85"/>
      <c r="Z844" s="85"/>
      <c r="AA844" s="85"/>
    </row>
    <row r="845">
      <c r="A845" s="85"/>
      <c r="B845" s="85"/>
      <c r="C845" s="85"/>
      <c r="D845" s="85"/>
      <c r="E845" s="85"/>
      <c r="F845" s="85"/>
      <c r="G845" s="85"/>
      <c r="H845" s="85"/>
      <c r="I845" s="85"/>
      <c r="J845" s="85"/>
      <c r="K845" s="85"/>
      <c r="L845" s="85"/>
      <c r="M845" s="85"/>
      <c r="N845" s="85"/>
      <c r="O845" s="85"/>
      <c r="P845" s="85"/>
      <c r="Q845" s="85"/>
      <c r="R845" s="85"/>
      <c r="S845" s="85"/>
      <c r="T845" s="85"/>
      <c r="U845" s="85"/>
      <c r="V845" s="85"/>
      <c r="W845" s="85"/>
      <c r="X845" s="85"/>
      <c r="Y845" s="85"/>
      <c r="Z845" s="85"/>
      <c r="AA845" s="85"/>
    </row>
    <row r="846">
      <c r="A846" s="85"/>
      <c r="B846" s="85"/>
      <c r="C846" s="85"/>
      <c r="D846" s="85"/>
      <c r="E846" s="85"/>
      <c r="F846" s="85"/>
      <c r="G846" s="85"/>
      <c r="H846" s="85"/>
      <c r="I846" s="85"/>
      <c r="J846" s="85"/>
      <c r="K846" s="85"/>
      <c r="L846" s="85"/>
      <c r="M846" s="85"/>
      <c r="N846" s="85"/>
      <c r="O846" s="85"/>
      <c r="P846" s="85"/>
      <c r="Q846" s="85"/>
      <c r="R846" s="85"/>
      <c r="S846" s="85"/>
      <c r="T846" s="85"/>
      <c r="U846" s="85"/>
      <c r="V846" s="85"/>
      <c r="W846" s="85"/>
      <c r="X846" s="85"/>
      <c r="Y846" s="85"/>
      <c r="Z846" s="85"/>
      <c r="AA846" s="85"/>
    </row>
    <row r="847">
      <c r="A847" s="85"/>
      <c r="B847" s="85"/>
      <c r="C847" s="85"/>
      <c r="D847" s="85"/>
      <c r="E847" s="85"/>
      <c r="F847" s="85"/>
      <c r="G847" s="85"/>
      <c r="H847" s="85"/>
      <c r="I847" s="85"/>
      <c r="J847" s="85"/>
      <c r="K847" s="85"/>
      <c r="L847" s="85"/>
      <c r="M847" s="85"/>
      <c r="N847" s="85"/>
      <c r="O847" s="85"/>
      <c r="P847" s="85"/>
      <c r="Q847" s="85"/>
      <c r="R847" s="85"/>
      <c r="S847" s="85"/>
      <c r="T847" s="85"/>
      <c r="U847" s="85"/>
      <c r="V847" s="85"/>
      <c r="W847" s="85"/>
      <c r="X847" s="85"/>
      <c r="Y847" s="85"/>
      <c r="Z847" s="85"/>
      <c r="AA847" s="85"/>
    </row>
    <row r="848">
      <c r="A848" s="85"/>
      <c r="B848" s="85"/>
      <c r="C848" s="85"/>
      <c r="D848" s="85"/>
      <c r="E848" s="85"/>
      <c r="F848" s="85"/>
      <c r="G848" s="85"/>
      <c r="H848" s="85"/>
      <c r="I848" s="85"/>
      <c r="J848" s="85"/>
      <c r="K848" s="85"/>
      <c r="L848" s="85"/>
      <c r="M848" s="85"/>
      <c r="N848" s="85"/>
      <c r="O848" s="85"/>
      <c r="P848" s="85"/>
      <c r="Q848" s="85"/>
      <c r="R848" s="85"/>
      <c r="S848" s="85"/>
      <c r="T848" s="85"/>
      <c r="U848" s="85"/>
      <c r="V848" s="85"/>
      <c r="W848" s="85"/>
      <c r="X848" s="85"/>
      <c r="Y848" s="85"/>
      <c r="Z848" s="85"/>
      <c r="AA848" s="85"/>
    </row>
    <row r="849">
      <c r="A849" s="85"/>
      <c r="B849" s="85"/>
      <c r="C849" s="85"/>
      <c r="D849" s="85"/>
      <c r="E849" s="85"/>
      <c r="F849" s="85"/>
      <c r="G849" s="85"/>
      <c r="H849" s="85"/>
      <c r="I849" s="85"/>
      <c r="J849" s="85"/>
      <c r="K849" s="85"/>
      <c r="L849" s="85"/>
      <c r="M849" s="85"/>
      <c r="N849" s="85"/>
      <c r="O849" s="85"/>
      <c r="P849" s="85"/>
      <c r="Q849" s="85"/>
      <c r="R849" s="85"/>
      <c r="S849" s="85"/>
      <c r="T849" s="85"/>
      <c r="U849" s="85"/>
      <c r="V849" s="85"/>
      <c r="W849" s="85"/>
      <c r="X849" s="85"/>
      <c r="Y849" s="85"/>
      <c r="Z849" s="85"/>
      <c r="AA849" s="85"/>
    </row>
    <row r="850">
      <c r="A850" s="85"/>
      <c r="B850" s="85"/>
      <c r="C850" s="85"/>
      <c r="D850" s="85"/>
      <c r="E850" s="85"/>
      <c r="F850" s="85"/>
      <c r="G850" s="85"/>
      <c r="H850" s="85"/>
      <c r="I850" s="85"/>
      <c r="J850" s="85"/>
      <c r="K850" s="85"/>
      <c r="L850" s="85"/>
      <c r="M850" s="85"/>
      <c r="N850" s="85"/>
      <c r="O850" s="85"/>
      <c r="P850" s="85"/>
      <c r="Q850" s="85"/>
      <c r="R850" s="85"/>
      <c r="S850" s="85"/>
      <c r="T850" s="85"/>
      <c r="U850" s="85"/>
      <c r="V850" s="85"/>
      <c r="W850" s="85"/>
      <c r="X850" s="85"/>
      <c r="Y850" s="85"/>
      <c r="Z850" s="85"/>
      <c r="AA850" s="85"/>
    </row>
    <row r="851">
      <c r="A851" s="85"/>
      <c r="B851" s="85"/>
      <c r="C851" s="85"/>
      <c r="D851" s="85"/>
      <c r="E851" s="85"/>
      <c r="F851" s="85"/>
      <c r="G851" s="85"/>
      <c r="H851" s="85"/>
      <c r="I851" s="85"/>
      <c r="J851" s="85"/>
      <c r="K851" s="85"/>
      <c r="L851" s="85"/>
      <c r="M851" s="85"/>
      <c r="N851" s="85"/>
      <c r="O851" s="85"/>
      <c r="P851" s="85"/>
      <c r="Q851" s="85"/>
      <c r="R851" s="85"/>
      <c r="S851" s="85"/>
      <c r="T851" s="85"/>
      <c r="U851" s="85"/>
      <c r="V851" s="85"/>
      <c r="W851" s="85"/>
      <c r="X851" s="85"/>
      <c r="Y851" s="85"/>
      <c r="Z851" s="85"/>
      <c r="AA851" s="85"/>
    </row>
    <row r="852">
      <c r="A852" s="85"/>
      <c r="B852" s="85"/>
      <c r="C852" s="85"/>
      <c r="D852" s="85"/>
      <c r="E852" s="85"/>
      <c r="F852" s="85"/>
      <c r="G852" s="85"/>
      <c r="H852" s="85"/>
      <c r="I852" s="85"/>
      <c r="J852" s="85"/>
      <c r="K852" s="85"/>
      <c r="L852" s="85"/>
      <c r="M852" s="85"/>
      <c r="N852" s="85"/>
      <c r="O852" s="85"/>
      <c r="P852" s="85"/>
      <c r="Q852" s="85"/>
      <c r="R852" s="85"/>
      <c r="S852" s="85"/>
      <c r="T852" s="85"/>
      <c r="U852" s="85"/>
      <c r="V852" s="85"/>
      <c r="W852" s="85"/>
      <c r="X852" s="85"/>
      <c r="Y852" s="85"/>
      <c r="Z852" s="85"/>
      <c r="AA852" s="85"/>
    </row>
    <row r="853">
      <c r="A853" s="85"/>
      <c r="B853" s="85"/>
      <c r="C853" s="85"/>
      <c r="D853" s="85"/>
      <c r="E853" s="85"/>
      <c r="F853" s="85"/>
      <c r="G853" s="85"/>
      <c r="H853" s="85"/>
      <c r="I853" s="85"/>
      <c r="J853" s="85"/>
      <c r="K853" s="85"/>
      <c r="L853" s="85"/>
      <c r="M853" s="85"/>
      <c r="N853" s="85"/>
      <c r="O853" s="85"/>
      <c r="P853" s="85"/>
      <c r="Q853" s="85"/>
      <c r="R853" s="85"/>
      <c r="S853" s="85"/>
      <c r="T853" s="85"/>
      <c r="U853" s="85"/>
      <c r="V853" s="85"/>
      <c r="W853" s="85"/>
      <c r="X853" s="85"/>
      <c r="Y853" s="85"/>
      <c r="Z853" s="85"/>
      <c r="AA853" s="85"/>
    </row>
    <row r="854">
      <c r="A854" s="85"/>
      <c r="B854" s="85"/>
      <c r="C854" s="85"/>
      <c r="D854" s="85"/>
      <c r="E854" s="85"/>
      <c r="F854" s="85"/>
      <c r="G854" s="85"/>
      <c r="H854" s="85"/>
      <c r="I854" s="85"/>
      <c r="J854" s="85"/>
      <c r="K854" s="85"/>
      <c r="L854" s="85"/>
      <c r="M854" s="85"/>
      <c r="N854" s="85"/>
      <c r="O854" s="85"/>
      <c r="P854" s="85"/>
      <c r="Q854" s="85"/>
      <c r="R854" s="85"/>
      <c r="S854" s="85"/>
      <c r="T854" s="85"/>
      <c r="U854" s="85"/>
      <c r="V854" s="85"/>
      <c r="W854" s="85"/>
      <c r="X854" s="85"/>
      <c r="Y854" s="85"/>
      <c r="Z854" s="85"/>
      <c r="AA854" s="85"/>
    </row>
    <row r="855">
      <c r="A855" s="85"/>
      <c r="B855" s="85"/>
      <c r="C855" s="85"/>
      <c r="D855" s="85"/>
      <c r="E855" s="85"/>
      <c r="F855" s="85"/>
      <c r="G855" s="85"/>
      <c r="H855" s="85"/>
      <c r="I855" s="85"/>
      <c r="J855" s="85"/>
      <c r="K855" s="85"/>
      <c r="L855" s="85"/>
      <c r="M855" s="85"/>
      <c r="N855" s="85"/>
      <c r="O855" s="85"/>
      <c r="P855" s="85"/>
      <c r="Q855" s="85"/>
      <c r="R855" s="85"/>
      <c r="S855" s="85"/>
      <c r="T855" s="85"/>
      <c r="U855" s="85"/>
      <c r="V855" s="85"/>
      <c r="W855" s="85"/>
      <c r="X855" s="85"/>
      <c r="Y855" s="85"/>
      <c r="Z855" s="85"/>
      <c r="AA855" s="85"/>
    </row>
    <row r="856">
      <c r="A856" s="85"/>
      <c r="B856" s="85"/>
      <c r="C856" s="85"/>
      <c r="D856" s="85"/>
      <c r="E856" s="85"/>
      <c r="F856" s="85"/>
      <c r="G856" s="85"/>
      <c r="H856" s="85"/>
      <c r="I856" s="85"/>
      <c r="J856" s="85"/>
      <c r="K856" s="85"/>
      <c r="L856" s="85"/>
      <c r="M856" s="85"/>
      <c r="N856" s="85"/>
      <c r="O856" s="85"/>
      <c r="P856" s="85"/>
      <c r="Q856" s="85"/>
      <c r="R856" s="85"/>
      <c r="S856" s="85"/>
      <c r="T856" s="85"/>
      <c r="U856" s="85"/>
      <c r="V856" s="85"/>
      <c r="W856" s="85"/>
      <c r="X856" s="85"/>
      <c r="Y856" s="85"/>
      <c r="Z856" s="85"/>
      <c r="AA856" s="85"/>
    </row>
    <row r="857">
      <c r="A857" s="85"/>
      <c r="B857" s="85"/>
      <c r="C857" s="85"/>
      <c r="D857" s="85"/>
      <c r="E857" s="85"/>
      <c r="F857" s="85"/>
      <c r="G857" s="85"/>
      <c r="H857" s="85"/>
      <c r="I857" s="85"/>
      <c r="J857" s="85"/>
      <c r="K857" s="85"/>
      <c r="L857" s="85"/>
      <c r="M857" s="85"/>
      <c r="N857" s="85"/>
      <c r="O857" s="85"/>
      <c r="P857" s="85"/>
      <c r="Q857" s="85"/>
      <c r="R857" s="85"/>
      <c r="S857" s="85"/>
      <c r="T857" s="85"/>
      <c r="U857" s="85"/>
      <c r="V857" s="85"/>
      <c r="W857" s="85"/>
      <c r="X857" s="85"/>
      <c r="Y857" s="85"/>
      <c r="Z857" s="85"/>
      <c r="AA857" s="85"/>
    </row>
    <row r="858">
      <c r="A858" s="85"/>
      <c r="B858" s="85"/>
      <c r="C858" s="85"/>
      <c r="D858" s="85"/>
      <c r="E858" s="85"/>
      <c r="F858" s="85"/>
      <c r="G858" s="85"/>
      <c r="H858" s="85"/>
      <c r="I858" s="85"/>
      <c r="J858" s="85"/>
      <c r="K858" s="85"/>
      <c r="L858" s="85"/>
      <c r="M858" s="85"/>
      <c r="N858" s="85"/>
      <c r="O858" s="85"/>
      <c r="P858" s="85"/>
      <c r="Q858" s="85"/>
      <c r="R858" s="85"/>
      <c r="S858" s="85"/>
      <c r="T858" s="85"/>
      <c r="U858" s="85"/>
      <c r="V858" s="85"/>
      <c r="W858" s="85"/>
      <c r="X858" s="85"/>
      <c r="Y858" s="85"/>
      <c r="Z858" s="85"/>
      <c r="AA858" s="85"/>
    </row>
    <row r="859">
      <c r="A859" s="85"/>
      <c r="B859" s="85"/>
      <c r="C859" s="85"/>
      <c r="D859" s="85"/>
      <c r="E859" s="85"/>
      <c r="F859" s="85"/>
      <c r="G859" s="85"/>
      <c r="H859" s="85"/>
      <c r="I859" s="85"/>
      <c r="J859" s="85"/>
      <c r="K859" s="85"/>
      <c r="L859" s="85"/>
      <c r="M859" s="85"/>
      <c r="N859" s="85"/>
      <c r="O859" s="85"/>
      <c r="P859" s="85"/>
      <c r="Q859" s="85"/>
      <c r="R859" s="85"/>
      <c r="S859" s="85"/>
      <c r="T859" s="85"/>
      <c r="U859" s="85"/>
      <c r="V859" s="85"/>
      <c r="W859" s="85"/>
      <c r="X859" s="85"/>
      <c r="Y859" s="85"/>
      <c r="Z859" s="85"/>
      <c r="AA859" s="85"/>
    </row>
    <row r="860">
      <c r="A860" s="85"/>
      <c r="B860" s="85"/>
      <c r="C860" s="85"/>
      <c r="D860" s="85"/>
      <c r="E860" s="85"/>
      <c r="F860" s="85"/>
      <c r="G860" s="85"/>
      <c r="H860" s="85"/>
      <c r="I860" s="85"/>
      <c r="J860" s="85"/>
      <c r="K860" s="85"/>
      <c r="L860" s="85"/>
      <c r="M860" s="85"/>
      <c r="N860" s="85"/>
      <c r="O860" s="85"/>
      <c r="P860" s="85"/>
      <c r="Q860" s="85"/>
      <c r="R860" s="85"/>
      <c r="S860" s="85"/>
      <c r="T860" s="85"/>
      <c r="U860" s="85"/>
      <c r="V860" s="85"/>
      <c r="W860" s="85"/>
      <c r="X860" s="85"/>
      <c r="Y860" s="85"/>
      <c r="Z860" s="85"/>
      <c r="AA860" s="85"/>
    </row>
    <row r="861">
      <c r="A861" s="85"/>
      <c r="B861" s="85"/>
      <c r="C861" s="85"/>
      <c r="D861" s="85"/>
      <c r="E861" s="85"/>
      <c r="F861" s="85"/>
      <c r="G861" s="85"/>
      <c r="H861" s="85"/>
      <c r="I861" s="85"/>
      <c r="J861" s="85"/>
      <c r="K861" s="85"/>
      <c r="L861" s="85"/>
      <c r="M861" s="85"/>
      <c r="N861" s="85"/>
      <c r="O861" s="85"/>
      <c r="P861" s="85"/>
      <c r="Q861" s="85"/>
      <c r="R861" s="85"/>
      <c r="S861" s="85"/>
      <c r="T861" s="85"/>
      <c r="U861" s="85"/>
      <c r="V861" s="85"/>
      <c r="W861" s="85"/>
      <c r="X861" s="85"/>
      <c r="Y861" s="85"/>
      <c r="Z861" s="85"/>
      <c r="AA861" s="85"/>
    </row>
    <row r="862">
      <c r="A862" s="85"/>
      <c r="B862" s="85"/>
      <c r="C862" s="85"/>
      <c r="D862" s="85"/>
      <c r="E862" s="85"/>
      <c r="F862" s="85"/>
      <c r="G862" s="85"/>
      <c r="H862" s="85"/>
      <c r="I862" s="85"/>
      <c r="J862" s="85"/>
      <c r="K862" s="85"/>
      <c r="L862" s="85"/>
      <c r="M862" s="85"/>
      <c r="N862" s="85"/>
      <c r="O862" s="85"/>
      <c r="P862" s="85"/>
      <c r="Q862" s="85"/>
      <c r="R862" s="85"/>
      <c r="S862" s="85"/>
      <c r="T862" s="85"/>
      <c r="U862" s="85"/>
      <c r="V862" s="85"/>
      <c r="W862" s="85"/>
      <c r="X862" s="85"/>
      <c r="Y862" s="85"/>
      <c r="Z862" s="85"/>
      <c r="AA862" s="85"/>
    </row>
    <row r="863">
      <c r="A863" s="85"/>
      <c r="B863" s="85"/>
      <c r="C863" s="85"/>
      <c r="D863" s="85"/>
      <c r="E863" s="85"/>
      <c r="F863" s="85"/>
      <c r="G863" s="85"/>
      <c r="H863" s="85"/>
      <c r="I863" s="85"/>
      <c r="J863" s="85"/>
      <c r="K863" s="85"/>
      <c r="L863" s="85"/>
      <c r="M863" s="85"/>
      <c r="N863" s="85"/>
      <c r="O863" s="85"/>
      <c r="P863" s="85"/>
      <c r="Q863" s="85"/>
      <c r="R863" s="85"/>
      <c r="S863" s="85"/>
      <c r="T863" s="85"/>
      <c r="U863" s="85"/>
      <c r="V863" s="85"/>
      <c r="W863" s="85"/>
      <c r="X863" s="85"/>
      <c r="Y863" s="85"/>
      <c r="Z863" s="85"/>
      <c r="AA863" s="85"/>
    </row>
    <row r="864">
      <c r="A864" s="85"/>
      <c r="B864" s="85"/>
      <c r="C864" s="85"/>
      <c r="D864" s="85"/>
      <c r="E864" s="85"/>
      <c r="F864" s="85"/>
      <c r="G864" s="85"/>
      <c r="H864" s="85"/>
      <c r="I864" s="85"/>
      <c r="J864" s="85"/>
      <c r="K864" s="85"/>
      <c r="L864" s="85"/>
      <c r="M864" s="85"/>
      <c r="N864" s="85"/>
      <c r="O864" s="85"/>
      <c r="P864" s="85"/>
      <c r="Q864" s="85"/>
      <c r="R864" s="85"/>
      <c r="S864" s="85"/>
      <c r="T864" s="85"/>
      <c r="U864" s="85"/>
      <c r="V864" s="85"/>
      <c r="W864" s="85"/>
      <c r="X864" s="85"/>
      <c r="Y864" s="85"/>
      <c r="Z864" s="85"/>
      <c r="AA864" s="85"/>
    </row>
    <row r="865">
      <c r="A865" s="85"/>
      <c r="B865" s="85"/>
      <c r="C865" s="85"/>
      <c r="D865" s="85"/>
      <c r="E865" s="85"/>
      <c r="F865" s="85"/>
      <c r="G865" s="85"/>
      <c r="H865" s="85"/>
      <c r="I865" s="85"/>
      <c r="J865" s="85"/>
      <c r="K865" s="85"/>
      <c r="L865" s="85"/>
      <c r="M865" s="85"/>
      <c r="N865" s="85"/>
      <c r="O865" s="85"/>
      <c r="P865" s="85"/>
      <c r="Q865" s="85"/>
      <c r="R865" s="85"/>
      <c r="S865" s="85"/>
      <c r="T865" s="85"/>
      <c r="U865" s="85"/>
      <c r="V865" s="85"/>
      <c r="W865" s="85"/>
      <c r="X865" s="85"/>
      <c r="Y865" s="85"/>
      <c r="Z865" s="85"/>
      <c r="AA865" s="85"/>
    </row>
    <row r="866">
      <c r="A866" s="85"/>
      <c r="B866" s="85"/>
      <c r="C866" s="85"/>
      <c r="D866" s="85"/>
      <c r="E866" s="85"/>
      <c r="F866" s="85"/>
      <c r="G866" s="85"/>
      <c r="H866" s="85"/>
      <c r="I866" s="85"/>
      <c r="J866" s="85"/>
      <c r="K866" s="85"/>
      <c r="L866" s="85"/>
      <c r="M866" s="85"/>
      <c r="N866" s="85"/>
      <c r="O866" s="85"/>
      <c r="P866" s="85"/>
      <c r="Q866" s="85"/>
      <c r="R866" s="85"/>
      <c r="S866" s="85"/>
      <c r="T866" s="85"/>
      <c r="U866" s="85"/>
      <c r="V866" s="85"/>
      <c r="W866" s="85"/>
      <c r="X866" s="85"/>
      <c r="Y866" s="85"/>
      <c r="Z866" s="85"/>
      <c r="AA866" s="85"/>
    </row>
    <row r="867">
      <c r="A867" s="85"/>
      <c r="B867" s="85"/>
      <c r="C867" s="85"/>
      <c r="D867" s="85"/>
      <c r="E867" s="85"/>
      <c r="F867" s="85"/>
      <c r="G867" s="85"/>
      <c r="H867" s="85"/>
      <c r="I867" s="85"/>
      <c r="J867" s="85"/>
      <c r="K867" s="85"/>
      <c r="L867" s="85"/>
      <c r="M867" s="85"/>
      <c r="N867" s="85"/>
      <c r="O867" s="85"/>
      <c r="P867" s="85"/>
      <c r="Q867" s="85"/>
      <c r="R867" s="85"/>
      <c r="S867" s="85"/>
      <c r="T867" s="85"/>
      <c r="U867" s="85"/>
      <c r="V867" s="85"/>
      <c r="W867" s="85"/>
      <c r="X867" s="85"/>
      <c r="Y867" s="85"/>
      <c r="Z867" s="85"/>
      <c r="AA867" s="85"/>
    </row>
    <row r="868">
      <c r="A868" s="85"/>
      <c r="B868" s="85"/>
      <c r="C868" s="85"/>
      <c r="D868" s="85"/>
      <c r="E868" s="85"/>
      <c r="F868" s="85"/>
      <c r="G868" s="85"/>
      <c r="H868" s="85"/>
      <c r="I868" s="85"/>
      <c r="J868" s="85"/>
      <c r="K868" s="85"/>
      <c r="L868" s="85"/>
      <c r="M868" s="85"/>
      <c r="N868" s="85"/>
      <c r="O868" s="85"/>
      <c r="P868" s="85"/>
      <c r="Q868" s="85"/>
      <c r="R868" s="85"/>
      <c r="S868" s="85"/>
      <c r="T868" s="85"/>
      <c r="U868" s="85"/>
      <c r="V868" s="85"/>
      <c r="W868" s="85"/>
      <c r="X868" s="85"/>
      <c r="Y868" s="85"/>
      <c r="Z868" s="85"/>
      <c r="AA868" s="85"/>
    </row>
    <row r="869">
      <c r="A869" s="85"/>
      <c r="B869" s="85"/>
      <c r="C869" s="85"/>
      <c r="D869" s="85"/>
      <c r="E869" s="85"/>
      <c r="F869" s="85"/>
      <c r="G869" s="85"/>
      <c r="H869" s="85"/>
      <c r="I869" s="85"/>
      <c r="J869" s="85"/>
      <c r="K869" s="85"/>
      <c r="L869" s="85"/>
      <c r="M869" s="85"/>
      <c r="N869" s="85"/>
      <c r="O869" s="85"/>
      <c r="P869" s="85"/>
      <c r="Q869" s="85"/>
      <c r="R869" s="85"/>
      <c r="S869" s="85"/>
      <c r="T869" s="85"/>
      <c r="U869" s="85"/>
      <c r="V869" s="85"/>
      <c r="W869" s="85"/>
      <c r="X869" s="85"/>
      <c r="Y869" s="85"/>
      <c r="Z869" s="85"/>
      <c r="AA869" s="85"/>
    </row>
    <row r="870">
      <c r="A870" s="85"/>
      <c r="B870" s="85"/>
      <c r="C870" s="85"/>
      <c r="D870" s="85"/>
      <c r="E870" s="85"/>
      <c r="F870" s="85"/>
      <c r="G870" s="85"/>
      <c r="H870" s="85"/>
      <c r="I870" s="85"/>
      <c r="J870" s="85"/>
      <c r="K870" s="85"/>
      <c r="L870" s="85"/>
      <c r="M870" s="85"/>
      <c r="N870" s="85"/>
      <c r="O870" s="85"/>
      <c r="P870" s="85"/>
      <c r="Q870" s="85"/>
      <c r="R870" s="85"/>
      <c r="S870" s="85"/>
      <c r="T870" s="85"/>
      <c r="U870" s="85"/>
      <c r="V870" s="85"/>
      <c r="W870" s="85"/>
      <c r="X870" s="85"/>
      <c r="Y870" s="85"/>
      <c r="Z870" s="85"/>
      <c r="AA870" s="85"/>
    </row>
    <row r="871">
      <c r="A871" s="85"/>
      <c r="B871" s="85"/>
      <c r="C871" s="85"/>
      <c r="D871" s="85"/>
      <c r="E871" s="85"/>
      <c r="F871" s="85"/>
      <c r="G871" s="85"/>
      <c r="H871" s="85"/>
      <c r="I871" s="85"/>
      <c r="J871" s="85"/>
      <c r="K871" s="85"/>
      <c r="L871" s="85"/>
      <c r="M871" s="85"/>
      <c r="N871" s="85"/>
      <c r="O871" s="85"/>
      <c r="P871" s="85"/>
      <c r="Q871" s="85"/>
      <c r="R871" s="85"/>
      <c r="S871" s="85"/>
      <c r="T871" s="85"/>
      <c r="U871" s="85"/>
      <c r="V871" s="85"/>
      <c r="W871" s="85"/>
      <c r="X871" s="85"/>
      <c r="Y871" s="85"/>
      <c r="Z871" s="85"/>
      <c r="AA871" s="85"/>
    </row>
    <row r="872">
      <c r="A872" s="85"/>
      <c r="B872" s="85"/>
      <c r="C872" s="85"/>
      <c r="D872" s="85"/>
      <c r="E872" s="85"/>
      <c r="F872" s="85"/>
      <c r="G872" s="85"/>
      <c r="H872" s="85"/>
      <c r="I872" s="85"/>
      <c r="J872" s="85"/>
      <c r="K872" s="85"/>
      <c r="L872" s="85"/>
      <c r="M872" s="85"/>
      <c r="N872" s="85"/>
      <c r="O872" s="85"/>
      <c r="P872" s="85"/>
      <c r="Q872" s="85"/>
      <c r="R872" s="85"/>
      <c r="S872" s="85"/>
      <c r="T872" s="85"/>
      <c r="U872" s="85"/>
      <c r="V872" s="85"/>
      <c r="W872" s="85"/>
      <c r="X872" s="85"/>
      <c r="Y872" s="85"/>
      <c r="Z872" s="85"/>
      <c r="AA872" s="85"/>
    </row>
    <row r="873">
      <c r="A873" s="85"/>
      <c r="B873" s="85"/>
      <c r="C873" s="85"/>
      <c r="D873" s="85"/>
      <c r="E873" s="85"/>
      <c r="F873" s="85"/>
      <c r="G873" s="85"/>
      <c r="H873" s="85"/>
      <c r="I873" s="85"/>
      <c r="J873" s="85"/>
      <c r="K873" s="85"/>
      <c r="L873" s="85"/>
      <c r="M873" s="85"/>
      <c r="N873" s="85"/>
      <c r="O873" s="85"/>
      <c r="P873" s="85"/>
      <c r="Q873" s="85"/>
      <c r="R873" s="85"/>
      <c r="S873" s="85"/>
      <c r="T873" s="85"/>
      <c r="U873" s="85"/>
      <c r="V873" s="85"/>
      <c r="W873" s="85"/>
      <c r="X873" s="85"/>
      <c r="Y873" s="85"/>
      <c r="Z873" s="85"/>
      <c r="AA873" s="85"/>
    </row>
    <row r="874">
      <c r="A874" s="85"/>
      <c r="B874" s="85"/>
      <c r="C874" s="85"/>
      <c r="D874" s="85"/>
      <c r="E874" s="85"/>
      <c r="F874" s="85"/>
      <c r="G874" s="85"/>
      <c r="H874" s="85"/>
      <c r="I874" s="85"/>
      <c r="J874" s="85"/>
      <c r="K874" s="85"/>
      <c r="L874" s="85"/>
      <c r="M874" s="85"/>
      <c r="N874" s="85"/>
      <c r="O874" s="85"/>
      <c r="P874" s="85"/>
      <c r="Q874" s="85"/>
      <c r="R874" s="85"/>
      <c r="S874" s="85"/>
      <c r="T874" s="85"/>
      <c r="U874" s="85"/>
      <c r="V874" s="85"/>
      <c r="W874" s="85"/>
      <c r="X874" s="85"/>
      <c r="Y874" s="85"/>
      <c r="Z874" s="85"/>
      <c r="AA874" s="85"/>
    </row>
    <row r="875">
      <c r="A875" s="85"/>
      <c r="B875" s="85"/>
      <c r="C875" s="85"/>
      <c r="D875" s="85"/>
      <c r="E875" s="85"/>
      <c r="F875" s="85"/>
      <c r="G875" s="85"/>
      <c r="H875" s="85"/>
      <c r="I875" s="85"/>
      <c r="J875" s="85"/>
      <c r="K875" s="85"/>
      <c r="L875" s="85"/>
      <c r="M875" s="85"/>
      <c r="N875" s="85"/>
      <c r="O875" s="85"/>
      <c r="P875" s="85"/>
      <c r="Q875" s="85"/>
      <c r="R875" s="85"/>
      <c r="S875" s="85"/>
      <c r="T875" s="85"/>
      <c r="U875" s="85"/>
      <c r="V875" s="85"/>
      <c r="W875" s="85"/>
      <c r="X875" s="85"/>
      <c r="Y875" s="85"/>
      <c r="Z875" s="85"/>
      <c r="AA875" s="85"/>
    </row>
    <row r="876">
      <c r="A876" s="85"/>
      <c r="B876" s="85"/>
      <c r="C876" s="85"/>
      <c r="D876" s="85"/>
      <c r="E876" s="85"/>
      <c r="F876" s="85"/>
      <c r="G876" s="85"/>
      <c r="H876" s="85"/>
      <c r="I876" s="85"/>
      <c r="J876" s="85"/>
      <c r="K876" s="85"/>
      <c r="L876" s="85"/>
      <c r="M876" s="85"/>
      <c r="N876" s="85"/>
      <c r="O876" s="85"/>
      <c r="P876" s="85"/>
      <c r="Q876" s="85"/>
      <c r="R876" s="85"/>
      <c r="S876" s="85"/>
      <c r="T876" s="85"/>
      <c r="U876" s="85"/>
      <c r="V876" s="85"/>
      <c r="W876" s="85"/>
      <c r="X876" s="85"/>
      <c r="Y876" s="85"/>
      <c r="Z876" s="85"/>
      <c r="AA876" s="85"/>
    </row>
    <row r="877">
      <c r="A877" s="85"/>
      <c r="B877" s="85"/>
      <c r="C877" s="85"/>
      <c r="D877" s="85"/>
      <c r="E877" s="85"/>
      <c r="F877" s="85"/>
      <c r="G877" s="85"/>
      <c r="H877" s="85"/>
      <c r="I877" s="85"/>
      <c r="J877" s="85"/>
      <c r="K877" s="85"/>
      <c r="L877" s="85"/>
      <c r="M877" s="85"/>
      <c r="N877" s="85"/>
      <c r="O877" s="85"/>
      <c r="P877" s="85"/>
      <c r="Q877" s="85"/>
      <c r="R877" s="85"/>
      <c r="S877" s="85"/>
      <c r="T877" s="85"/>
      <c r="U877" s="85"/>
      <c r="V877" s="85"/>
      <c r="W877" s="85"/>
      <c r="X877" s="85"/>
      <c r="Y877" s="85"/>
      <c r="Z877" s="85"/>
      <c r="AA877" s="85"/>
    </row>
    <row r="878">
      <c r="A878" s="85"/>
      <c r="B878" s="85"/>
      <c r="C878" s="85"/>
      <c r="D878" s="85"/>
      <c r="E878" s="85"/>
      <c r="F878" s="85"/>
      <c r="G878" s="85"/>
      <c r="H878" s="85"/>
      <c r="I878" s="85"/>
      <c r="J878" s="85"/>
      <c r="K878" s="85"/>
      <c r="L878" s="85"/>
      <c r="M878" s="85"/>
      <c r="N878" s="85"/>
      <c r="O878" s="85"/>
      <c r="P878" s="85"/>
      <c r="Q878" s="85"/>
      <c r="R878" s="85"/>
      <c r="S878" s="85"/>
      <c r="T878" s="85"/>
      <c r="U878" s="85"/>
      <c r="V878" s="85"/>
      <c r="W878" s="85"/>
      <c r="X878" s="85"/>
      <c r="Y878" s="85"/>
      <c r="Z878" s="85"/>
      <c r="AA878" s="85"/>
    </row>
    <row r="879">
      <c r="A879" s="85"/>
      <c r="B879" s="85"/>
      <c r="C879" s="85"/>
      <c r="D879" s="85"/>
      <c r="E879" s="85"/>
      <c r="F879" s="85"/>
      <c r="G879" s="85"/>
      <c r="H879" s="85"/>
      <c r="I879" s="85"/>
      <c r="J879" s="85"/>
      <c r="K879" s="85"/>
      <c r="L879" s="85"/>
      <c r="M879" s="85"/>
      <c r="N879" s="85"/>
      <c r="O879" s="85"/>
      <c r="P879" s="85"/>
      <c r="Q879" s="85"/>
      <c r="R879" s="85"/>
      <c r="S879" s="85"/>
      <c r="T879" s="85"/>
      <c r="U879" s="85"/>
      <c r="V879" s="85"/>
      <c r="W879" s="85"/>
      <c r="X879" s="85"/>
      <c r="Y879" s="85"/>
      <c r="Z879" s="85"/>
      <c r="AA879" s="85"/>
    </row>
    <row r="880">
      <c r="A880" s="85"/>
      <c r="B880" s="85"/>
      <c r="C880" s="85"/>
      <c r="D880" s="85"/>
      <c r="E880" s="85"/>
      <c r="F880" s="85"/>
      <c r="G880" s="85"/>
      <c r="H880" s="85"/>
      <c r="I880" s="85"/>
      <c r="J880" s="85"/>
      <c r="K880" s="85"/>
      <c r="L880" s="85"/>
      <c r="M880" s="85"/>
      <c r="N880" s="85"/>
      <c r="O880" s="85"/>
      <c r="P880" s="85"/>
      <c r="Q880" s="85"/>
      <c r="R880" s="85"/>
      <c r="S880" s="85"/>
      <c r="T880" s="85"/>
      <c r="U880" s="85"/>
      <c r="V880" s="85"/>
      <c r="W880" s="85"/>
      <c r="X880" s="85"/>
      <c r="Y880" s="85"/>
      <c r="Z880" s="85"/>
      <c r="AA880" s="85"/>
    </row>
    <row r="881">
      <c r="A881" s="85"/>
      <c r="B881" s="85"/>
      <c r="C881" s="85"/>
      <c r="D881" s="85"/>
      <c r="E881" s="85"/>
      <c r="F881" s="85"/>
      <c r="G881" s="85"/>
      <c r="H881" s="85"/>
      <c r="I881" s="85"/>
      <c r="J881" s="85"/>
      <c r="K881" s="85"/>
      <c r="L881" s="85"/>
      <c r="M881" s="85"/>
      <c r="N881" s="85"/>
      <c r="O881" s="85"/>
      <c r="P881" s="85"/>
      <c r="Q881" s="85"/>
      <c r="R881" s="85"/>
      <c r="S881" s="85"/>
      <c r="T881" s="85"/>
      <c r="U881" s="85"/>
      <c r="V881" s="85"/>
      <c r="W881" s="85"/>
      <c r="X881" s="85"/>
      <c r="Y881" s="85"/>
      <c r="Z881" s="85"/>
      <c r="AA881" s="85"/>
    </row>
    <row r="882">
      <c r="A882" s="85"/>
      <c r="B882" s="85"/>
      <c r="C882" s="85"/>
      <c r="D882" s="85"/>
      <c r="E882" s="85"/>
      <c r="F882" s="85"/>
      <c r="G882" s="85"/>
      <c r="H882" s="85"/>
      <c r="I882" s="85"/>
      <c r="J882" s="85"/>
      <c r="K882" s="85"/>
      <c r="L882" s="85"/>
      <c r="M882" s="85"/>
      <c r="N882" s="85"/>
      <c r="O882" s="85"/>
      <c r="P882" s="85"/>
      <c r="Q882" s="85"/>
      <c r="R882" s="85"/>
      <c r="S882" s="85"/>
      <c r="T882" s="85"/>
      <c r="U882" s="85"/>
      <c r="V882" s="85"/>
      <c r="W882" s="85"/>
      <c r="X882" s="85"/>
      <c r="Y882" s="85"/>
      <c r="Z882" s="85"/>
      <c r="AA882" s="85"/>
    </row>
    <row r="883">
      <c r="A883" s="85"/>
      <c r="B883" s="85"/>
      <c r="C883" s="85"/>
      <c r="D883" s="85"/>
      <c r="E883" s="85"/>
      <c r="F883" s="85"/>
      <c r="G883" s="85"/>
      <c r="H883" s="85"/>
      <c r="I883" s="85"/>
      <c r="J883" s="85"/>
      <c r="K883" s="85"/>
      <c r="L883" s="85"/>
      <c r="M883" s="85"/>
      <c r="N883" s="85"/>
      <c r="O883" s="85"/>
      <c r="P883" s="85"/>
      <c r="Q883" s="85"/>
      <c r="R883" s="85"/>
      <c r="S883" s="85"/>
      <c r="T883" s="85"/>
      <c r="U883" s="85"/>
      <c r="V883" s="85"/>
      <c r="W883" s="85"/>
      <c r="X883" s="85"/>
      <c r="Y883" s="85"/>
      <c r="Z883" s="85"/>
      <c r="AA883" s="85"/>
    </row>
    <row r="884">
      <c r="A884" s="85"/>
      <c r="B884" s="85"/>
      <c r="C884" s="85"/>
      <c r="D884" s="85"/>
      <c r="E884" s="85"/>
      <c r="F884" s="85"/>
      <c r="G884" s="85"/>
      <c r="H884" s="85"/>
      <c r="I884" s="85"/>
      <c r="J884" s="85"/>
      <c r="K884" s="85"/>
      <c r="L884" s="85"/>
      <c r="M884" s="85"/>
      <c r="N884" s="85"/>
      <c r="O884" s="85"/>
      <c r="P884" s="85"/>
      <c r="Q884" s="85"/>
      <c r="R884" s="85"/>
      <c r="S884" s="85"/>
      <c r="T884" s="85"/>
      <c r="U884" s="85"/>
      <c r="V884" s="85"/>
      <c r="W884" s="85"/>
      <c r="X884" s="85"/>
      <c r="Y884" s="85"/>
      <c r="Z884" s="85"/>
      <c r="AA884" s="85"/>
    </row>
    <row r="885">
      <c r="A885" s="85"/>
      <c r="B885" s="85"/>
      <c r="C885" s="85"/>
      <c r="D885" s="85"/>
      <c r="E885" s="85"/>
      <c r="F885" s="85"/>
      <c r="G885" s="85"/>
      <c r="H885" s="85"/>
      <c r="I885" s="85"/>
      <c r="J885" s="85"/>
      <c r="K885" s="85"/>
      <c r="L885" s="85"/>
      <c r="M885" s="85"/>
      <c r="N885" s="85"/>
      <c r="O885" s="85"/>
      <c r="P885" s="85"/>
      <c r="Q885" s="85"/>
      <c r="R885" s="85"/>
      <c r="S885" s="85"/>
      <c r="T885" s="85"/>
      <c r="U885" s="85"/>
      <c r="V885" s="85"/>
      <c r="W885" s="85"/>
      <c r="X885" s="85"/>
      <c r="Y885" s="85"/>
      <c r="Z885" s="85"/>
      <c r="AA885" s="85"/>
    </row>
    <row r="886">
      <c r="A886" s="85"/>
      <c r="B886" s="85"/>
      <c r="C886" s="85"/>
      <c r="D886" s="85"/>
      <c r="E886" s="85"/>
      <c r="F886" s="85"/>
      <c r="G886" s="85"/>
      <c r="H886" s="85"/>
      <c r="I886" s="85"/>
      <c r="J886" s="85"/>
      <c r="K886" s="85"/>
      <c r="L886" s="85"/>
      <c r="M886" s="85"/>
      <c r="N886" s="85"/>
      <c r="O886" s="85"/>
      <c r="P886" s="85"/>
      <c r="Q886" s="85"/>
      <c r="R886" s="85"/>
      <c r="S886" s="85"/>
      <c r="T886" s="85"/>
      <c r="U886" s="85"/>
      <c r="V886" s="85"/>
      <c r="W886" s="85"/>
      <c r="X886" s="85"/>
      <c r="Y886" s="85"/>
      <c r="Z886" s="85"/>
      <c r="AA886" s="85"/>
    </row>
    <row r="887">
      <c r="A887" s="85"/>
      <c r="B887" s="85"/>
      <c r="C887" s="85"/>
      <c r="D887" s="85"/>
      <c r="E887" s="85"/>
      <c r="F887" s="85"/>
      <c r="G887" s="85"/>
      <c r="H887" s="85"/>
      <c r="I887" s="85"/>
      <c r="J887" s="85"/>
      <c r="K887" s="85"/>
      <c r="L887" s="85"/>
      <c r="M887" s="85"/>
      <c r="N887" s="85"/>
      <c r="O887" s="85"/>
      <c r="P887" s="85"/>
      <c r="Q887" s="85"/>
      <c r="R887" s="85"/>
      <c r="S887" s="85"/>
      <c r="T887" s="85"/>
      <c r="U887" s="85"/>
      <c r="V887" s="85"/>
      <c r="W887" s="85"/>
      <c r="X887" s="85"/>
      <c r="Y887" s="85"/>
      <c r="Z887" s="85"/>
      <c r="AA887" s="85"/>
    </row>
    <row r="888">
      <c r="A888" s="85"/>
      <c r="B888" s="85"/>
      <c r="C888" s="85"/>
      <c r="D888" s="85"/>
      <c r="E888" s="85"/>
      <c r="F888" s="85"/>
      <c r="G888" s="85"/>
      <c r="H888" s="85"/>
      <c r="I888" s="85"/>
      <c r="J888" s="85"/>
      <c r="K888" s="85"/>
      <c r="L888" s="85"/>
      <c r="M888" s="85"/>
      <c r="N888" s="85"/>
      <c r="O888" s="85"/>
      <c r="P888" s="85"/>
      <c r="Q888" s="85"/>
      <c r="R888" s="85"/>
      <c r="S888" s="85"/>
      <c r="T888" s="85"/>
      <c r="U888" s="85"/>
      <c r="V888" s="85"/>
      <c r="W888" s="85"/>
      <c r="X888" s="85"/>
      <c r="Y888" s="85"/>
      <c r="Z888" s="85"/>
      <c r="AA888" s="85"/>
    </row>
    <row r="889">
      <c r="A889" s="85"/>
      <c r="B889" s="85"/>
      <c r="C889" s="85"/>
      <c r="D889" s="85"/>
      <c r="E889" s="85"/>
      <c r="F889" s="85"/>
      <c r="G889" s="85"/>
      <c r="H889" s="85"/>
      <c r="I889" s="85"/>
      <c r="J889" s="85"/>
      <c r="K889" s="85"/>
      <c r="L889" s="85"/>
      <c r="M889" s="85"/>
      <c r="N889" s="85"/>
      <c r="O889" s="85"/>
      <c r="P889" s="85"/>
      <c r="Q889" s="85"/>
      <c r="R889" s="85"/>
      <c r="S889" s="85"/>
      <c r="T889" s="85"/>
      <c r="U889" s="85"/>
      <c r="V889" s="85"/>
      <c r="W889" s="85"/>
      <c r="X889" s="85"/>
      <c r="Y889" s="85"/>
      <c r="Z889" s="85"/>
      <c r="AA889" s="85"/>
    </row>
    <row r="890">
      <c r="A890" s="85"/>
      <c r="B890" s="85"/>
      <c r="C890" s="85"/>
      <c r="D890" s="85"/>
      <c r="E890" s="85"/>
      <c r="F890" s="85"/>
      <c r="G890" s="85"/>
      <c r="H890" s="85"/>
      <c r="I890" s="85"/>
      <c r="J890" s="85"/>
      <c r="K890" s="85"/>
      <c r="L890" s="85"/>
      <c r="M890" s="85"/>
      <c r="N890" s="85"/>
      <c r="O890" s="85"/>
      <c r="P890" s="85"/>
      <c r="Q890" s="85"/>
      <c r="R890" s="85"/>
      <c r="S890" s="85"/>
      <c r="T890" s="85"/>
      <c r="U890" s="85"/>
      <c r="V890" s="85"/>
      <c r="W890" s="85"/>
      <c r="X890" s="85"/>
      <c r="Y890" s="85"/>
      <c r="Z890" s="85"/>
      <c r="AA890" s="85"/>
    </row>
    <row r="891">
      <c r="A891" s="85"/>
      <c r="B891" s="85"/>
      <c r="C891" s="85"/>
      <c r="D891" s="85"/>
      <c r="E891" s="85"/>
      <c r="F891" s="85"/>
      <c r="G891" s="85"/>
      <c r="H891" s="85"/>
      <c r="I891" s="85"/>
      <c r="J891" s="85"/>
      <c r="K891" s="85"/>
      <c r="L891" s="85"/>
      <c r="M891" s="85"/>
      <c r="N891" s="85"/>
      <c r="O891" s="85"/>
      <c r="P891" s="85"/>
      <c r="Q891" s="85"/>
      <c r="R891" s="85"/>
      <c r="S891" s="85"/>
      <c r="T891" s="85"/>
      <c r="U891" s="85"/>
      <c r="V891" s="85"/>
      <c r="W891" s="85"/>
      <c r="X891" s="85"/>
      <c r="Y891" s="85"/>
      <c r="Z891" s="85"/>
      <c r="AA891" s="85"/>
    </row>
    <row r="892">
      <c r="A892" s="85"/>
      <c r="B892" s="85"/>
      <c r="C892" s="85"/>
      <c r="D892" s="85"/>
      <c r="E892" s="85"/>
      <c r="F892" s="85"/>
      <c r="G892" s="85"/>
      <c r="H892" s="85"/>
      <c r="I892" s="85"/>
      <c r="J892" s="85"/>
      <c r="K892" s="85"/>
      <c r="L892" s="85"/>
      <c r="M892" s="85"/>
      <c r="N892" s="85"/>
      <c r="O892" s="85"/>
      <c r="P892" s="85"/>
      <c r="Q892" s="85"/>
      <c r="R892" s="85"/>
      <c r="S892" s="85"/>
      <c r="T892" s="85"/>
      <c r="U892" s="85"/>
      <c r="V892" s="85"/>
      <c r="W892" s="85"/>
      <c r="X892" s="85"/>
      <c r="Y892" s="85"/>
      <c r="Z892" s="85"/>
      <c r="AA892" s="85"/>
    </row>
    <row r="893">
      <c r="A893" s="85"/>
      <c r="B893" s="85"/>
      <c r="C893" s="85"/>
      <c r="D893" s="85"/>
      <c r="E893" s="85"/>
      <c r="F893" s="85"/>
      <c r="G893" s="85"/>
      <c r="H893" s="85"/>
      <c r="I893" s="85"/>
      <c r="J893" s="85"/>
      <c r="K893" s="85"/>
      <c r="L893" s="85"/>
      <c r="M893" s="85"/>
      <c r="N893" s="85"/>
      <c r="O893" s="85"/>
      <c r="P893" s="85"/>
      <c r="Q893" s="85"/>
      <c r="R893" s="85"/>
      <c r="S893" s="85"/>
      <c r="T893" s="85"/>
      <c r="U893" s="85"/>
      <c r="V893" s="85"/>
      <c r="W893" s="85"/>
      <c r="X893" s="85"/>
      <c r="Y893" s="85"/>
      <c r="Z893" s="85"/>
      <c r="AA893" s="85"/>
    </row>
    <row r="894">
      <c r="A894" s="85"/>
      <c r="B894" s="85"/>
      <c r="C894" s="85"/>
      <c r="D894" s="85"/>
      <c r="E894" s="85"/>
      <c r="F894" s="85"/>
      <c r="G894" s="85"/>
      <c r="H894" s="85"/>
      <c r="I894" s="85"/>
      <c r="J894" s="85"/>
      <c r="K894" s="85"/>
      <c r="L894" s="85"/>
      <c r="M894" s="85"/>
      <c r="N894" s="85"/>
      <c r="O894" s="85"/>
      <c r="P894" s="85"/>
      <c r="Q894" s="85"/>
      <c r="R894" s="85"/>
      <c r="S894" s="85"/>
      <c r="T894" s="85"/>
      <c r="U894" s="85"/>
      <c r="V894" s="85"/>
      <c r="W894" s="85"/>
      <c r="X894" s="85"/>
      <c r="Y894" s="85"/>
      <c r="Z894" s="85"/>
      <c r="AA894" s="85"/>
    </row>
    <row r="895">
      <c r="A895" s="85"/>
      <c r="B895" s="85"/>
      <c r="C895" s="85"/>
      <c r="D895" s="85"/>
      <c r="E895" s="85"/>
      <c r="F895" s="85"/>
      <c r="G895" s="85"/>
      <c r="H895" s="85"/>
      <c r="I895" s="85"/>
      <c r="J895" s="85"/>
      <c r="K895" s="85"/>
      <c r="L895" s="85"/>
      <c r="M895" s="85"/>
      <c r="N895" s="85"/>
      <c r="O895" s="85"/>
      <c r="P895" s="85"/>
      <c r="Q895" s="85"/>
      <c r="R895" s="85"/>
      <c r="S895" s="85"/>
      <c r="T895" s="85"/>
      <c r="U895" s="85"/>
      <c r="V895" s="85"/>
      <c r="W895" s="85"/>
      <c r="X895" s="85"/>
      <c r="Y895" s="85"/>
      <c r="Z895" s="85"/>
      <c r="AA895" s="85"/>
    </row>
    <row r="896">
      <c r="A896" s="85"/>
      <c r="B896" s="85"/>
      <c r="C896" s="85"/>
      <c r="D896" s="85"/>
      <c r="E896" s="85"/>
      <c r="F896" s="85"/>
      <c r="G896" s="85"/>
      <c r="H896" s="85"/>
      <c r="I896" s="85"/>
      <c r="J896" s="85"/>
      <c r="K896" s="85"/>
      <c r="L896" s="85"/>
      <c r="M896" s="85"/>
      <c r="N896" s="85"/>
      <c r="O896" s="85"/>
      <c r="P896" s="85"/>
      <c r="Q896" s="85"/>
      <c r="R896" s="85"/>
      <c r="S896" s="85"/>
      <c r="T896" s="85"/>
      <c r="U896" s="85"/>
      <c r="V896" s="85"/>
      <c r="W896" s="85"/>
      <c r="X896" s="85"/>
      <c r="Y896" s="85"/>
      <c r="Z896" s="85"/>
      <c r="AA896" s="85"/>
    </row>
    <row r="897">
      <c r="A897" s="85"/>
      <c r="B897" s="85"/>
      <c r="C897" s="85"/>
      <c r="D897" s="85"/>
      <c r="E897" s="85"/>
      <c r="F897" s="85"/>
      <c r="G897" s="85"/>
      <c r="H897" s="85"/>
      <c r="I897" s="85"/>
      <c r="J897" s="85"/>
      <c r="K897" s="85"/>
      <c r="L897" s="85"/>
      <c r="M897" s="85"/>
      <c r="N897" s="85"/>
      <c r="O897" s="85"/>
      <c r="P897" s="85"/>
      <c r="Q897" s="85"/>
      <c r="R897" s="85"/>
      <c r="S897" s="85"/>
      <c r="T897" s="85"/>
      <c r="U897" s="85"/>
      <c r="V897" s="85"/>
      <c r="W897" s="85"/>
      <c r="X897" s="85"/>
      <c r="Y897" s="85"/>
      <c r="Z897" s="85"/>
      <c r="AA897" s="85"/>
    </row>
    <row r="898">
      <c r="A898" s="85"/>
      <c r="B898" s="85"/>
      <c r="C898" s="85"/>
      <c r="D898" s="85"/>
      <c r="E898" s="85"/>
      <c r="F898" s="85"/>
      <c r="G898" s="85"/>
      <c r="H898" s="85"/>
      <c r="I898" s="85"/>
      <c r="J898" s="85"/>
      <c r="K898" s="85"/>
      <c r="L898" s="85"/>
      <c r="M898" s="85"/>
      <c r="N898" s="85"/>
      <c r="O898" s="85"/>
      <c r="P898" s="85"/>
      <c r="Q898" s="85"/>
      <c r="R898" s="85"/>
      <c r="S898" s="85"/>
      <c r="T898" s="85"/>
      <c r="U898" s="85"/>
      <c r="V898" s="85"/>
      <c r="W898" s="85"/>
      <c r="X898" s="85"/>
      <c r="Y898" s="85"/>
      <c r="Z898" s="85"/>
      <c r="AA898" s="85"/>
    </row>
    <row r="899">
      <c r="A899" s="85"/>
      <c r="B899" s="85"/>
      <c r="C899" s="85"/>
      <c r="D899" s="85"/>
      <c r="E899" s="85"/>
      <c r="F899" s="85"/>
      <c r="G899" s="85"/>
      <c r="H899" s="85"/>
      <c r="I899" s="85"/>
      <c r="J899" s="85"/>
      <c r="K899" s="85"/>
      <c r="L899" s="85"/>
      <c r="M899" s="85"/>
      <c r="N899" s="85"/>
      <c r="O899" s="85"/>
      <c r="P899" s="85"/>
      <c r="Q899" s="85"/>
      <c r="R899" s="85"/>
      <c r="S899" s="85"/>
      <c r="T899" s="85"/>
      <c r="U899" s="85"/>
      <c r="V899" s="85"/>
      <c r="W899" s="85"/>
      <c r="X899" s="85"/>
      <c r="Y899" s="85"/>
      <c r="Z899" s="85"/>
      <c r="AA899" s="85"/>
    </row>
    <row r="900">
      <c r="A900" s="85"/>
      <c r="B900" s="85"/>
      <c r="C900" s="85"/>
      <c r="D900" s="85"/>
      <c r="E900" s="85"/>
      <c r="F900" s="85"/>
      <c r="G900" s="85"/>
      <c r="H900" s="85"/>
      <c r="I900" s="85"/>
      <c r="J900" s="85"/>
      <c r="K900" s="85"/>
      <c r="L900" s="85"/>
      <c r="M900" s="85"/>
      <c r="N900" s="85"/>
      <c r="O900" s="85"/>
      <c r="P900" s="85"/>
      <c r="Q900" s="85"/>
      <c r="R900" s="85"/>
      <c r="S900" s="85"/>
      <c r="T900" s="85"/>
      <c r="U900" s="85"/>
      <c r="V900" s="85"/>
      <c r="W900" s="85"/>
      <c r="X900" s="85"/>
      <c r="Y900" s="85"/>
      <c r="Z900" s="85"/>
      <c r="AA900" s="85"/>
    </row>
    <row r="901">
      <c r="A901" s="85"/>
      <c r="B901" s="85"/>
      <c r="C901" s="85"/>
      <c r="D901" s="85"/>
      <c r="E901" s="85"/>
      <c r="F901" s="85"/>
      <c r="G901" s="85"/>
      <c r="H901" s="85"/>
      <c r="I901" s="85"/>
      <c r="J901" s="85"/>
      <c r="K901" s="85"/>
      <c r="L901" s="85"/>
      <c r="M901" s="85"/>
      <c r="N901" s="85"/>
      <c r="O901" s="85"/>
      <c r="P901" s="85"/>
      <c r="Q901" s="85"/>
      <c r="R901" s="85"/>
      <c r="S901" s="85"/>
      <c r="T901" s="85"/>
      <c r="U901" s="85"/>
      <c r="V901" s="85"/>
      <c r="W901" s="85"/>
      <c r="X901" s="85"/>
      <c r="Y901" s="85"/>
      <c r="Z901" s="85"/>
      <c r="AA901" s="85"/>
    </row>
    <row r="902">
      <c r="A902" s="85"/>
      <c r="B902" s="85"/>
      <c r="C902" s="85"/>
      <c r="D902" s="85"/>
      <c r="E902" s="85"/>
      <c r="F902" s="85"/>
      <c r="G902" s="85"/>
      <c r="H902" s="85"/>
      <c r="I902" s="85"/>
      <c r="J902" s="85"/>
      <c r="K902" s="85"/>
      <c r="L902" s="85"/>
      <c r="M902" s="85"/>
      <c r="N902" s="85"/>
      <c r="O902" s="85"/>
      <c r="P902" s="85"/>
      <c r="Q902" s="85"/>
      <c r="R902" s="85"/>
      <c r="S902" s="85"/>
      <c r="T902" s="85"/>
      <c r="U902" s="85"/>
      <c r="V902" s="85"/>
      <c r="W902" s="85"/>
      <c r="X902" s="85"/>
      <c r="Y902" s="85"/>
      <c r="Z902" s="85"/>
      <c r="AA902" s="85"/>
    </row>
    <row r="903">
      <c r="A903" s="85"/>
      <c r="B903" s="85"/>
      <c r="C903" s="85"/>
      <c r="D903" s="85"/>
      <c r="E903" s="85"/>
      <c r="F903" s="85"/>
      <c r="G903" s="85"/>
      <c r="H903" s="85"/>
      <c r="I903" s="85"/>
      <c r="J903" s="85"/>
      <c r="K903" s="85"/>
      <c r="L903" s="85"/>
      <c r="M903" s="85"/>
      <c r="N903" s="85"/>
      <c r="O903" s="85"/>
      <c r="P903" s="85"/>
      <c r="Q903" s="85"/>
      <c r="R903" s="85"/>
      <c r="S903" s="85"/>
      <c r="T903" s="85"/>
      <c r="U903" s="85"/>
      <c r="V903" s="85"/>
      <c r="W903" s="85"/>
      <c r="X903" s="85"/>
      <c r="Y903" s="85"/>
      <c r="Z903" s="85"/>
      <c r="AA903" s="85"/>
    </row>
    <row r="904">
      <c r="A904" s="85"/>
      <c r="B904" s="85"/>
      <c r="C904" s="85"/>
      <c r="D904" s="85"/>
      <c r="E904" s="85"/>
      <c r="F904" s="85"/>
      <c r="G904" s="85"/>
      <c r="H904" s="85"/>
      <c r="I904" s="85"/>
      <c r="J904" s="85"/>
      <c r="K904" s="85"/>
      <c r="L904" s="85"/>
      <c r="M904" s="85"/>
      <c r="N904" s="85"/>
      <c r="O904" s="85"/>
      <c r="P904" s="85"/>
      <c r="Q904" s="85"/>
      <c r="R904" s="85"/>
      <c r="S904" s="85"/>
      <c r="T904" s="85"/>
      <c r="U904" s="85"/>
      <c r="V904" s="85"/>
      <c r="W904" s="85"/>
      <c r="X904" s="85"/>
      <c r="Y904" s="85"/>
      <c r="Z904" s="85"/>
      <c r="AA904" s="85"/>
    </row>
    <row r="905">
      <c r="A905" s="85"/>
      <c r="B905" s="85"/>
      <c r="C905" s="85"/>
      <c r="D905" s="85"/>
      <c r="E905" s="85"/>
      <c r="F905" s="85"/>
      <c r="G905" s="85"/>
      <c r="H905" s="85"/>
      <c r="I905" s="85"/>
      <c r="J905" s="85"/>
      <c r="K905" s="85"/>
      <c r="L905" s="85"/>
      <c r="M905" s="85"/>
      <c r="N905" s="85"/>
      <c r="O905" s="85"/>
      <c r="P905" s="85"/>
      <c r="Q905" s="85"/>
      <c r="R905" s="85"/>
      <c r="S905" s="85"/>
      <c r="T905" s="85"/>
      <c r="U905" s="85"/>
      <c r="V905" s="85"/>
      <c r="W905" s="85"/>
      <c r="X905" s="85"/>
      <c r="Y905" s="85"/>
      <c r="Z905" s="85"/>
      <c r="AA905" s="85"/>
    </row>
    <row r="906">
      <c r="A906" s="85"/>
      <c r="B906" s="85"/>
      <c r="C906" s="85"/>
      <c r="D906" s="85"/>
      <c r="E906" s="85"/>
      <c r="F906" s="85"/>
      <c r="G906" s="85"/>
      <c r="H906" s="85"/>
      <c r="I906" s="85"/>
      <c r="J906" s="85"/>
      <c r="K906" s="85"/>
      <c r="L906" s="85"/>
      <c r="M906" s="85"/>
      <c r="N906" s="85"/>
      <c r="O906" s="85"/>
      <c r="P906" s="85"/>
      <c r="Q906" s="85"/>
      <c r="R906" s="85"/>
      <c r="S906" s="85"/>
      <c r="T906" s="85"/>
      <c r="U906" s="85"/>
      <c r="V906" s="85"/>
      <c r="W906" s="85"/>
      <c r="X906" s="85"/>
      <c r="Y906" s="85"/>
      <c r="Z906" s="85"/>
      <c r="AA906" s="85"/>
    </row>
    <row r="907">
      <c r="A907" s="85"/>
      <c r="B907" s="85"/>
      <c r="C907" s="85"/>
      <c r="D907" s="85"/>
      <c r="E907" s="85"/>
      <c r="F907" s="85"/>
      <c r="G907" s="85"/>
      <c r="H907" s="85"/>
      <c r="I907" s="85"/>
      <c r="J907" s="85"/>
      <c r="K907" s="85"/>
      <c r="L907" s="85"/>
      <c r="M907" s="85"/>
      <c r="N907" s="85"/>
      <c r="O907" s="85"/>
      <c r="P907" s="85"/>
      <c r="Q907" s="85"/>
      <c r="R907" s="85"/>
      <c r="S907" s="85"/>
      <c r="T907" s="85"/>
      <c r="U907" s="85"/>
      <c r="V907" s="85"/>
      <c r="W907" s="85"/>
      <c r="X907" s="85"/>
      <c r="Y907" s="85"/>
      <c r="Z907" s="85"/>
      <c r="AA907" s="85"/>
    </row>
    <row r="908">
      <c r="A908" s="85"/>
      <c r="B908" s="85"/>
      <c r="C908" s="85"/>
      <c r="D908" s="85"/>
      <c r="E908" s="85"/>
      <c r="F908" s="85"/>
      <c r="G908" s="85"/>
      <c r="H908" s="85"/>
      <c r="I908" s="85"/>
      <c r="J908" s="85"/>
      <c r="K908" s="85"/>
      <c r="L908" s="85"/>
      <c r="M908" s="85"/>
      <c r="N908" s="85"/>
      <c r="O908" s="85"/>
      <c r="P908" s="85"/>
      <c r="Q908" s="85"/>
      <c r="R908" s="85"/>
      <c r="S908" s="85"/>
      <c r="T908" s="85"/>
      <c r="U908" s="85"/>
      <c r="V908" s="85"/>
      <c r="W908" s="85"/>
      <c r="X908" s="85"/>
      <c r="Y908" s="85"/>
      <c r="Z908" s="85"/>
      <c r="AA908" s="85"/>
    </row>
    <row r="909">
      <c r="A909" s="85"/>
      <c r="B909" s="85"/>
      <c r="C909" s="85"/>
      <c r="D909" s="85"/>
      <c r="E909" s="85"/>
      <c r="F909" s="85"/>
      <c r="G909" s="85"/>
      <c r="H909" s="85"/>
      <c r="I909" s="85"/>
      <c r="J909" s="85"/>
      <c r="K909" s="85"/>
      <c r="L909" s="85"/>
      <c r="M909" s="85"/>
      <c r="N909" s="85"/>
      <c r="O909" s="85"/>
      <c r="P909" s="85"/>
      <c r="Q909" s="85"/>
      <c r="R909" s="85"/>
      <c r="S909" s="85"/>
      <c r="T909" s="85"/>
      <c r="U909" s="85"/>
      <c r="V909" s="85"/>
      <c r="W909" s="85"/>
      <c r="X909" s="85"/>
      <c r="Y909" s="85"/>
      <c r="Z909" s="85"/>
      <c r="AA909" s="85"/>
    </row>
    <row r="910">
      <c r="A910" s="85"/>
      <c r="B910" s="85"/>
      <c r="C910" s="85"/>
      <c r="D910" s="85"/>
      <c r="E910" s="85"/>
      <c r="F910" s="85"/>
      <c r="G910" s="85"/>
      <c r="H910" s="85"/>
      <c r="I910" s="85"/>
      <c r="J910" s="85"/>
      <c r="K910" s="85"/>
      <c r="L910" s="85"/>
      <c r="M910" s="85"/>
      <c r="N910" s="85"/>
      <c r="O910" s="85"/>
      <c r="P910" s="85"/>
      <c r="Q910" s="85"/>
      <c r="R910" s="85"/>
      <c r="S910" s="85"/>
      <c r="T910" s="85"/>
      <c r="U910" s="85"/>
      <c r="V910" s="85"/>
      <c r="W910" s="85"/>
      <c r="X910" s="85"/>
      <c r="Y910" s="85"/>
      <c r="Z910" s="85"/>
      <c r="AA910" s="85"/>
    </row>
    <row r="911">
      <c r="A911" s="85"/>
      <c r="B911" s="85"/>
      <c r="C911" s="85"/>
      <c r="D911" s="85"/>
      <c r="E911" s="85"/>
      <c r="F911" s="85"/>
      <c r="G911" s="85"/>
      <c r="H911" s="85"/>
      <c r="I911" s="85"/>
      <c r="J911" s="85"/>
      <c r="K911" s="85"/>
      <c r="L911" s="85"/>
      <c r="M911" s="85"/>
      <c r="N911" s="85"/>
      <c r="O911" s="85"/>
      <c r="P911" s="85"/>
      <c r="Q911" s="85"/>
      <c r="R911" s="85"/>
      <c r="S911" s="85"/>
      <c r="T911" s="85"/>
      <c r="U911" s="85"/>
      <c r="V911" s="85"/>
      <c r="W911" s="85"/>
      <c r="X911" s="85"/>
      <c r="Y911" s="85"/>
      <c r="Z911" s="85"/>
      <c r="AA911" s="85"/>
    </row>
    <row r="912">
      <c r="A912" s="85"/>
      <c r="B912" s="85"/>
      <c r="C912" s="85"/>
      <c r="D912" s="85"/>
      <c r="E912" s="85"/>
      <c r="F912" s="85"/>
      <c r="G912" s="85"/>
      <c r="H912" s="85"/>
      <c r="I912" s="85"/>
      <c r="J912" s="85"/>
      <c r="K912" s="85"/>
      <c r="L912" s="85"/>
      <c r="M912" s="85"/>
      <c r="N912" s="85"/>
      <c r="O912" s="85"/>
      <c r="P912" s="85"/>
      <c r="Q912" s="85"/>
      <c r="R912" s="85"/>
      <c r="S912" s="85"/>
      <c r="T912" s="85"/>
      <c r="U912" s="85"/>
      <c r="V912" s="85"/>
      <c r="W912" s="85"/>
      <c r="X912" s="85"/>
      <c r="Y912" s="85"/>
      <c r="Z912" s="85"/>
      <c r="AA912" s="85"/>
    </row>
    <row r="913">
      <c r="A913" s="85"/>
      <c r="B913" s="85"/>
      <c r="C913" s="85"/>
      <c r="D913" s="85"/>
      <c r="E913" s="85"/>
      <c r="F913" s="85"/>
      <c r="G913" s="85"/>
      <c r="H913" s="85"/>
      <c r="I913" s="85"/>
      <c r="J913" s="85"/>
      <c r="K913" s="85"/>
      <c r="L913" s="85"/>
      <c r="M913" s="85"/>
      <c r="N913" s="85"/>
      <c r="O913" s="85"/>
      <c r="P913" s="85"/>
      <c r="Q913" s="85"/>
      <c r="R913" s="85"/>
      <c r="S913" s="85"/>
      <c r="T913" s="85"/>
      <c r="U913" s="85"/>
      <c r="V913" s="85"/>
      <c r="W913" s="85"/>
      <c r="X913" s="85"/>
      <c r="Y913" s="85"/>
      <c r="Z913" s="85"/>
      <c r="AA913" s="85"/>
    </row>
    <row r="914">
      <c r="A914" s="85"/>
      <c r="B914" s="85"/>
      <c r="C914" s="85"/>
      <c r="D914" s="85"/>
      <c r="E914" s="85"/>
      <c r="F914" s="85"/>
      <c r="G914" s="85"/>
      <c r="H914" s="85"/>
      <c r="I914" s="85"/>
      <c r="J914" s="85"/>
      <c r="K914" s="85"/>
      <c r="L914" s="85"/>
      <c r="M914" s="85"/>
      <c r="N914" s="85"/>
      <c r="O914" s="85"/>
      <c r="P914" s="85"/>
      <c r="Q914" s="85"/>
      <c r="R914" s="85"/>
      <c r="S914" s="85"/>
      <c r="T914" s="85"/>
      <c r="U914" s="85"/>
      <c r="V914" s="85"/>
      <c r="W914" s="85"/>
      <c r="X914" s="85"/>
      <c r="Y914" s="85"/>
      <c r="Z914" s="85"/>
      <c r="AA914" s="85"/>
    </row>
    <row r="915">
      <c r="A915" s="85"/>
      <c r="B915" s="85"/>
      <c r="C915" s="85"/>
      <c r="D915" s="85"/>
      <c r="E915" s="85"/>
      <c r="F915" s="85"/>
      <c r="G915" s="85"/>
      <c r="H915" s="85"/>
      <c r="I915" s="85"/>
      <c r="J915" s="85"/>
      <c r="K915" s="85"/>
      <c r="L915" s="85"/>
      <c r="M915" s="85"/>
      <c r="N915" s="85"/>
      <c r="O915" s="85"/>
      <c r="P915" s="85"/>
      <c r="Q915" s="85"/>
      <c r="R915" s="85"/>
      <c r="S915" s="85"/>
      <c r="T915" s="85"/>
      <c r="U915" s="85"/>
      <c r="V915" s="85"/>
      <c r="W915" s="85"/>
      <c r="X915" s="85"/>
      <c r="Y915" s="85"/>
      <c r="Z915" s="85"/>
      <c r="AA915" s="85"/>
    </row>
    <row r="916">
      <c r="A916" s="85"/>
      <c r="B916" s="85"/>
      <c r="C916" s="85"/>
      <c r="D916" s="85"/>
      <c r="E916" s="85"/>
      <c r="F916" s="85"/>
      <c r="G916" s="85"/>
      <c r="H916" s="85"/>
      <c r="I916" s="85"/>
      <c r="J916" s="85"/>
      <c r="K916" s="85"/>
      <c r="L916" s="85"/>
      <c r="M916" s="85"/>
      <c r="N916" s="85"/>
      <c r="O916" s="85"/>
      <c r="P916" s="85"/>
      <c r="Q916" s="85"/>
      <c r="R916" s="85"/>
      <c r="S916" s="85"/>
      <c r="T916" s="85"/>
      <c r="U916" s="85"/>
      <c r="V916" s="85"/>
      <c r="W916" s="85"/>
      <c r="X916" s="85"/>
      <c r="Y916" s="85"/>
      <c r="Z916" s="85"/>
      <c r="AA916" s="85"/>
    </row>
    <row r="917">
      <c r="A917" s="85"/>
      <c r="B917" s="85"/>
      <c r="C917" s="85"/>
      <c r="D917" s="85"/>
      <c r="E917" s="85"/>
      <c r="F917" s="85"/>
      <c r="G917" s="85"/>
      <c r="H917" s="85"/>
      <c r="I917" s="85"/>
      <c r="J917" s="85"/>
      <c r="K917" s="85"/>
      <c r="L917" s="85"/>
      <c r="M917" s="85"/>
      <c r="N917" s="85"/>
      <c r="O917" s="85"/>
      <c r="P917" s="85"/>
      <c r="Q917" s="85"/>
      <c r="R917" s="85"/>
      <c r="S917" s="85"/>
      <c r="T917" s="85"/>
      <c r="U917" s="85"/>
      <c r="V917" s="85"/>
      <c r="W917" s="85"/>
      <c r="X917" s="85"/>
      <c r="Y917" s="85"/>
      <c r="Z917" s="85"/>
      <c r="AA917" s="85"/>
    </row>
    <row r="918">
      <c r="A918" s="85"/>
      <c r="B918" s="85"/>
      <c r="C918" s="85"/>
      <c r="D918" s="85"/>
      <c r="E918" s="85"/>
      <c r="F918" s="85"/>
      <c r="G918" s="85"/>
      <c r="H918" s="85"/>
      <c r="I918" s="85"/>
      <c r="J918" s="85"/>
      <c r="K918" s="85"/>
      <c r="L918" s="85"/>
      <c r="M918" s="85"/>
      <c r="N918" s="85"/>
      <c r="O918" s="85"/>
      <c r="P918" s="85"/>
      <c r="Q918" s="85"/>
      <c r="R918" s="85"/>
      <c r="S918" s="85"/>
      <c r="T918" s="85"/>
      <c r="U918" s="85"/>
      <c r="V918" s="85"/>
      <c r="W918" s="85"/>
      <c r="X918" s="85"/>
      <c r="Y918" s="85"/>
      <c r="Z918" s="85"/>
      <c r="AA918" s="85"/>
    </row>
    <row r="919">
      <c r="A919" s="85"/>
      <c r="B919" s="85"/>
      <c r="C919" s="85"/>
      <c r="D919" s="85"/>
      <c r="E919" s="85"/>
      <c r="F919" s="85"/>
      <c r="G919" s="85"/>
      <c r="H919" s="85"/>
      <c r="I919" s="85"/>
      <c r="J919" s="85"/>
      <c r="K919" s="85"/>
      <c r="L919" s="85"/>
      <c r="M919" s="85"/>
      <c r="N919" s="85"/>
      <c r="O919" s="85"/>
      <c r="P919" s="85"/>
      <c r="Q919" s="85"/>
      <c r="R919" s="85"/>
      <c r="S919" s="85"/>
      <c r="T919" s="85"/>
      <c r="U919" s="85"/>
      <c r="V919" s="85"/>
      <c r="W919" s="85"/>
      <c r="X919" s="85"/>
      <c r="Y919" s="85"/>
      <c r="Z919" s="85"/>
      <c r="AA919" s="85"/>
    </row>
    <row r="920">
      <c r="A920" s="85"/>
      <c r="B920" s="85"/>
      <c r="C920" s="85"/>
      <c r="D920" s="85"/>
      <c r="E920" s="85"/>
      <c r="F920" s="85"/>
      <c r="G920" s="85"/>
      <c r="H920" s="85"/>
      <c r="I920" s="85"/>
      <c r="J920" s="85"/>
      <c r="K920" s="85"/>
      <c r="L920" s="85"/>
      <c r="M920" s="85"/>
      <c r="N920" s="85"/>
      <c r="O920" s="85"/>
      <c r="P920" s="85"/>
      <c r="Q920" s="85"/>
      <c r="R920" s="85"/>
      <c r="S920" s="85"/>
      <c r="T920" s="85"/>
      <c r="U920" s="85"/>
      <c r="V920" s="85"/>
      <c r="W920" s="85"/>
      <c r="X920" s="85"/>
      <c r="Y920" s="85"/>
      <c r="Z920" s="85"/>
      <c r="AA920" s="85"/>
    </row>
    <row r="921">
      <c r="A921" s="85"/>
      <c r="B921" s="85"/>
      <c r="C921" s="85"/>
      <c r="D921" s="85"/>
      <c r="E921" s="85"/>
      <c r="F921" s="85"/>
      <c r="G921" s="85"/>
      <c r="H921" s="85"/>
      <c r="I921" s="85"/>
      <c r="J921" s="85"/>
      <c r="K921" s="85"/>
      <c r="L921" s="85"/>
      <c r="M921" s="85"/>
      <c r="N921" s="85"/>
      <c r="O921" s="85"/>
      <c r="P921" s="85"/>
      <c r="Q921" s="85"/>
      <c r="R921" s="85"/>
      <c r="S921" s="85"/>
      <c r="T921" s="85"/>
      <c r="U921" s="85"/>
      <c r="V921" s="85"/>
      <c r="W921" s="85"/>
      <c r="X921" s="85"/>
      <c r="Y921" s="85"/>
      <c r="Z921" s="85"/>
      <c r="AA921" s="85"/>
    </row>
    <row r="922">
      <c r="A922" s="85"/>
      <c r="B922" s="85"/>
      <c r="C922" s="85"/>
      <c r="D922" s="85"/>
      <c r="E922" s="85"/>
      <c r="F922" s="85"/>
      <c r="G922" s="85"/>
      <c r="H922" s="85"/>
      <c r="I922" s="85"/>
      <c r="J922" s="85"/>
      <c r="K922" s="85"/>
      <c r="L922" s="85"/>
      <c r="M922" s="85"/>
      <c r="N922" s="85"/>
      <c r="O922" s="85"/>
      <c r="P922" s="85"/>
      <c r="Q922" s="85"/>
      <c r="R922" s="85"/>
      <c r="S922" s="85"/>
      <c r="T922" s="85"/>
      <c r="U922" s="85"/>
      <c r="V922" s="85"/>
      <c r="W922" s="85"/>
      <c r="X922" s="85"/>
      <c r="Y922" s="85"/>
      <c r="Z922" s="85"/>
      <c r="AA922" s="85"/>
    </row>
    <row r="923">
      <c r="A923" s="85"/>
      <c r="B923" s="85"/>
      <c r="C923" s="85"/>
      <c r="D923" s="85"/>
      <c r="E923" s="85"/>
      <c r="F923" s="85"/>
      <c r="G923" s="85"/>
      <c r="H923" s="85"/>
      <c r="I923" s="85"/>
      <c r="J923" s="85"/>
      <c r="K923" s="85"/>
      <c r="L923" s="85"/>
      <c r="M923" s="85"/>
      <c r="N923" s="85"/>
      <c r="O923" s="85"/>
      <c r="P923" s="85"/>
      <c r="Q923" s="85"/>
      <c r="R923" s="85"/>
      <c r="S923" s="85"/>
      <c r="T923" s="85"/>
      <c r="U923" s="85"/>
      <c r="V923" s="85"/>
      <c r="W923" s="85"/>
      <c r="X923" s="85"/>
      <c r="Y923" s="85"/>
      <c r="Z923" s="85"/>
      <c r="AA923" s="85"/>
    </row>
    <row r="924">
      <c r="A924" s="85"/>
      <c r="B924" s="85"/>
      <c r="C924" s="85"/>
      <c r="D924" s="85"/>
      <c r="E924" s="85"/>
      <c r="F924" s="85"/>
      <c r="G924" s="85"/>
      <c r="H924" s="85"/>
      <c r="I924" s="85"/>
      <c r="J924" s="85"/>
      <c r="K924" s="85"/>
      <c r="L924" s="85"/>
      <c r="M924" s="85"/>
      <c r="N924" s="85"/>
      <c r="O924" s="85"/>
      <c r="P924" s="85"/>
      <c r="Q924" s="85"/>
      <c r="R924" s="85"/>
      <c r="S924" s="85"/>
      <c r="T924" s="85"/>
      <c r="U924" s="85"/>
      <c r="V924" s="85"/>
      <c r="W924" s="85"/>
      <c r="X924" s="85"/>
      <c r="Y924" s="85"/>
      <c r="Z924" s="85"/>
      <c r="AA924" s="85"/>
    </row>
    <row r="925">
      <c r="A925" s="85"/>
      <c r="B925" s="85"/>
      <c r="C925" s="85"/>
      <c r="D925" s="85"/>
      <c r="E925" s="85"/>
      <c r="F925" s="85"/>
      <c r="G925" s="85"/>
      <c r="H925" s="85"/>
      <c r="I925" s="85"/>
      <c r="J925" s="85"/>
      <c r="K925" s="85"/>
      <c r="L925" s="85"/>
      <c r="M925" s="85"/>
      <c r="N925" s="85"/>
      <c r="O925" s="85"/>
      <c r="P925" s="85"/>
      <c r="Q925" s="85"/>
      <c r="R925" s="85"/>
      <c r="S925" s="85"/>
      <c r="T925" s="85"/>
      <c r="U925" s="85"/>
      <c r="V925" s="85"/>
      <c r="W925" s="85"/>
      <c r="X925" s="85"/>
      <c r="Y925" s="85"/>
      <c r="Z925" s="85"/>
      <c r="AA925" s="85"/>
    </row>
    <row r="926">
      <c r="A926" s="85"/>
      <c r="B926" s="85"/>
      <c r="C926" s="85"/>
      <c r="D926" s="85"/>
      <c r="E926" s="85"/>
      <c r="F926" s="85"/>
      <c r="G926" s="85"/>
      <c r="H926" s="85"/>
      <c r="I926" s="85"/>
      <c r="J926" s="85"/>
      <c r="K926" s="85"/>
      <c r="L926" s="85"/>
      <c r="M926" s="85"/>
      <c r="N926" s="85"/>
      <c r="O926" s="85"/>
      <c r="P926" s="85"/>
      <c r="Q926" s="85"/>
      <c r="R926" s="85"/>
      <c r="S926" s="85"/>
      <c r="T926" s="85"/>
      <c r="U926" s="85"/>
      <c r="V926" s="85"/>
      <c r="W926" s="85"/>
      <c r="X926" s="85"/>
      <c r="Y926" s="85"/>
      <c r="Z926" s="85"/>
      <c r="AA926" s="85"/>
    </row>
    <row r="927">
      <c r="A927" s="85"/>
      <c r="B927" s="85"/>
      <c r="C927" s="85"/>
      <c r="D927" s="85"/>
      <c r="E927" s="85"/>
      <c r="F927" s="85"/>
      <c r="G927" s="85"/>
      <c r="H927" s="85"/>
      <c r="I927" s="85"/>
      <c r="J927" s="85"/>
      <c r="K927" s="85"/>
      <c r="L927" s="85"/>
      <c r="M927" s="85"/>
      <c r="N927" s="85"/>
      <c r="O927" s="85"/>
      <c r="P927" s="85"/>
      <c r="Q927" s="85"/>
      <c r="R927" s="85"/>
      <c r="S927" s="85"/>
      <c r="T927" s="85"/>
      <c r="U927" s="85"/>
      <c r="V927" s="85"/>
      <c r="W927" s="85"/>
      <c r="X927" s="85"/>
      <c r="Y927" s="85"/>
      <c r="Z927" s="85"/>
      <c r="AA927" s="85"/>
    </row>
    <row r="928">
      <c r="A928" s="85"/>
      <c r="B928" s="85"/>
      <c r="C928" s="85"/>
      <c r="D928" s="85"/>
      <c r="E928" s="85"/>
      <c r="F928" s="85"/>
      <c r="G928" s="85"/>
      <c r="H928" s="85"/>
      <c r="I928" s="85"/>
      <c r="J928" s="85"/>
      <c r="K928" s="85"/>
      <c r="L928" s="85"/>
      <c r="M928" s="85"/>
      <c r="N928" s="85"/>
      <c r="O928" s="85"/>
      <c r="P928" s="85"/>
      <c r="Q928" s="85"/>
      <c r="R928" s="85"/>
      <c r="S928" s="85"/>
      <c r="T928" s="85"/>
      <c r="U928" s="85"/>
      <c r="V928" s="85"/>
      <c r="W928" s="85"/>
      <c r="X928" s="85"/>
      <c r="Y928" s="85"/>
      <c r="Z928" s="85"/>
      <c r="AA928" s="85"/>
    </row>
    <row r="929">
      <c r="A929" s="85"/>
      <c r="B929" s="85"/>
      <c r="C929" s="85"/>
      <c r="D929" s="85"/>
      <c r="E929" s="85"/>
      <c r="F929" s="85"/>
      <c r="G929" s="85"/>
      <c r="H929" s="85"/>
      <c r="I929" s="85"/>
      <c r="J929" s="85"/>
      <c r="K929" s="85"/>
      <c r="L929" s="85"/>
      <c r="M929" s="85"/>
      <c r="N929" s="85"/>
      <c r="O929" s="85"/>
      <c r="P929" s="85"/>
      <c r="Q929" s="85"/>
      <c r="R929" s="85"/>
      <c r="S929" s="85"/>
      <c r="T929" s="85"/>
      <c r="U929" s="85"/>
      <c r="V929" s="85"/>
      <c r="W929" s="85"/>
      <c r="X929" s="85"/>
      <c r="Y929" s="85"/>
      <c r="Z929" s="85"/>
      <c r="AA929" s="85"/>
    </row>
    <row r="930">
      <c r="A930" s="85"/>
      <c r="B930" s="85"/>
      <c r="C930" s="85"/>
      <c r="D930" s="85"/>
      <c r="E930" s="85"/>
      <c r="F930" s="85"/>
      <c r="G930" s="85"/>
      <c r="H930" s="85"/>
      <c r="I930" s="85"/>
      <c r="J930" s="85"/>
      <c r="K930" s="85"/>
      <c r="L930" s="85"/>
      <c r="M930" s="85"/>
      <c r="N930" s="85"/>
      <c r="O930" s="85"/>
      <c r="P930" s="85"/>
      <c r="Q930" s="85"/>
      <c r="R930" s="85"/>
      <c r="S930" s="85"/>
      <c r="T930" s="85"/>
      <c r="U930" s="85"/>
      <c r="V930" s="85"/>
      <c r="W930" s="85"/>
      <c r="X930" s="85"/>
      <c r="Y930" s="85"/>
      <c r="Z930" s="85"/>
      <c r="AA930" s="85"/>
    </row>
    <row r="931">
      <c r="A931" s="85"/>
      <c r="B931" s="85"/>
      <c r="C931" s="85"/>
      <c r="D931" s="85"/>
      <c r="E931" s="85"/>
      <c r="F931" s="85"/>
      <c r="G931" s="85"/>
      <c r="H931" s="85"/>
      <c r="I931" s="85"/>
      <c r="J931" s="85"/>
      <c r="K931" s="85"/>
      <c r="L931" s="85"/>
      <c r="M931" s="85"/>
      <c r="N931" s="85"/>
      <c r="O931" s="85"/>
      <c r="P931" s="85"/>
      <c r="Q931" s="85"/>
      <c r="R931" s="85"/>
      <c r="S931" s="85"/>
      <c r="T931" s="85"/>
      <c r="U931" s="85"/>
      <c r="V931" s="85"/>
      <c r="W931" s="85"/>
      <c r="X931" s="85"/>
      <c r="Y931" s="85"/>
      <c r="Z931" s="85"/>
      <c r="AA931" s="85"/>
    </row>
    <row r="932">
      <c r="A932" s="85"/>
      <c r="B932" s="85"/>
      <c r="C932" s="85"/>
      <c r="D932" s="85"/>
      <c r="E932" s="85"/>
      <c r="F932" s="85"/>
      <c r="G932" s="85"/>
      <c r="H932" s="85"/>
      <c r="I932" s="85"/>
      <c r="J932" s="85"/>
      <c r="K932" s="85"/>
      <c r="L932" s="85"/>
      <c r="M932" s="85"/>
      <c r="N932" s="85"/>
      <c r="O932" s="85"/>
      <c r="P932" s="85"/>
      <c r="Q932" s="85"/>
      <c r="R932" s="85"/>
      <c r="S932" s="85"/>
      <c r="T932" s="85"/>
      <c r="U932" s="85"/>
      <c r="V932" s="85"/>
      <c r="W932" s="85"/>
      <c r="X932" s="85"/>
      <c r="Y932" s="85"/>
      <c r="Z932" s="85"/>
      <c r="AA932" s="85"/>
    </row>
    <row r="933">
      <c r="A933" s="85"/>
      <c r="B933" s="85"/>
      <c r="C933" s="85"/>
      <c r="D933" s="85"/>
      <c r="E933" s="85"/>
      <c r="F933" s="85"/>
      <c r="G933" s="85"/>
      <c r="H933" s="85"/>
      <c r="I933" s="85"/>
      <c r="J933" s="85"/>
      <c r="K933" s="85"/>
      <c r="L933" s="85"/>
      <c r="M933" s="85"/>
      <c r="N933" s="85"/>
      <c r="O933" s="85"/>
      <c r="P933" s="85"/>
      <c r="Q933" s="85"/>
      <c r="R933" s="85"/>
      <c r="S933" s="85"/>
      <c r="T933" s="85"/>
      <c r="U933" s="85"/>
      <c r="V933" s="85"/>
      <c r="W933" s="85"/>
      <c r="X933" s="85"/>
      <c r="Y933" s="85"/>
      <c r="Z933" s="85"/>
      <c r="AA933" s="85"/>
    </row>
    <row r="934">
      <c r="A934" s="85"/>
      <c r="B934" s="85"/>
      <c r="C934" s="85"/>
      <c r="D934" s="85"/>
      <c r="E934" s="85"/>
      <c r="F934" s="85"/>
      <c r="G934" s="85"/>
      <c r="H934" s="85"/>
      <c r="I934" s="85"/>
      <c r="J934" s="85"/>
      <c r="K934" s="85"/>
      <c r="L934" s="85"/>
      <c r="M934" s="85"/>
      <c r="N934" s="85"/>
      <c r="O934" s="85"/>
      <c r="P934" s="85"/>
      <c r="Q934" s="85"/>
      <c r="R934" s="85"/>
      <c r="S934" s="85"/>
      <c r="T934" s="85"/>
      <c r="U934" s="85"/>
      <c r="V934" s="85"/>
      <c r="W934" s="85"/>
      <c r="X934" s="85"/>
      <c r="Y934" s="85"/>
      <c r="Z934" s="85"/>
      <c r="AA934" s="85"/>
    </row>
    <row r="935">
      <c r="A935" s="85"/>
      <c r="B935" s="85"/>
      <c r="C935" s="85"/>
      <c r="D935" s="85"/>
      <c r="E935" s="85"/>
      <c r="F935" s="85"/>
      <c r="G935" s="85"/>
      <c r="H935" s="85"/>
      <c r="I935" s="85"/>
      <c r="J935" s="85"/>
      <c r="K935" s="85"/>
      <c r="L935" s="85"/>
      <c r="M935" s="85"/>
      <c r="N935" s="85"/>
      <c r="O935" s="85"/>
      <c r="P935" s="85"/>
      <c r="Q935" s="85"/>
      <c r="R935" s="85"/>
      <c r="S935" s="85"/>
      <c r="T935" s="85"/>
      <c r="U935" s="85"/>
      <c r="V935" s="85"/>
      <c r="W935" s="85"/>
      <c r="X935" s="85"/>
      <c r="Y935" s="85"/>
      <c r="Z935" s="85"/>
      <c r="AA935" s="85"/>
    </row>
    <row r="936">
      <c r="A936" s="85"/>
      <c r="B936" s="85"/>
      <c r="C936" s="85"/>
      <c r="D936" s="85"/>
      <c r="E936" s="85"/>
      <c r="F936" s="85"/>
      <c r="G936" s="85"/>
      <c r="H936" s="85"/>
      <c r="I936" s="85"/>
      <c r="J936" s="85"/>
      <c r="K936" s="85"/>
      <c r="L936" s="85"/>
      <c r="M936" s="85"/>
      <c r="N936" s="85"/>
      <c r="O936" s="85"/>
      <c r="P936" s="85"/>
      <c r="Q936" s="85"/>
      <c r="R936" s="85"/>
      <c r="S936" s="85"/>
      <c r="T936" s="85"/>
      <c r="U936" s="85"/>
      <c r="V936" s="85"/>
      <c r="W936" s="85"/>
      <c r="X936" s="85"/>
      <c r="Y936" s="85"/>
      <c r="Z936" s="85"/>
      <c r="AA936" s="85"/>
    </row>
    <row r="937">
      <c r="A937" s="85"/>
      <c r="B937" s="85"/>
      <c r="C937" s="85"/>
      <c r="D937" s="85"/>
      <c r="E937" s="85"/>
      <c r="F937" s="85"/>
      <c r="G937" s="85"/>
      <c r="H937" s="85"/>
      <c r="I937" s="85"/>
      <c r="J937" s="85"/>
      <c r="K937" s="85"/>
      <c r="L937" s="85"/>
      <c r="M937" s="85"/>
      <c r="N937" s="85"/>
      <c r="O937" s="85"/>
      <c r="P937" s="85"/>
      <c r="Q937" s="85"/>
      <c r="R937" s="85"/>
      <c r="S937" s="85"/>
      <c r="T937" s="85"/>
      <c r="U937" s="85"/>
      <c r="V937" s="85"/>
      <c r="W937" s="85"/>
      <c r="X937" s="85"/>
      <c r="Y937" s="85"/>
      <c r="Z937" s="85"/>
      <c r="AA937" s="85"/>
    </row>
    <row r="938">
      <c r="A938" s="85"/>
      <c r="B938" s="85"/>
      <c r="C938" s="85"/>
      <c r="D938" s="85"/>
      <c r="E938" s="85"/>
      <c r="F938" s="85"/>
      <c r="G938" s="85"/>
      <c r="H938" s="85"/>
      <c r="I938" s="85"/>
      <c r="J938" s="85"/>
      <c r="K938" s="85"/>
      <c r="L938" s="85"/>
      <c r="M938" s="85"/>
      <c r="N938" s="85"/>
      <c r="O938" s="85"/>
      <c r="P938" s="85"/>
      <c r="Q938" s="85"/>
      <c r="R938" s="85"/>
      <c r="S938" s="85"/>
      <c r="T938" s="85"/>
      <c r="U938" s="85"/>
      <c r="V938" s="85"/>
      <c r="W938" s="85"/>
      <c r="X938" s="85"/>
      <c r="Y938" s="85"/>
      <c r="Z938" s="85"/>
      <c r="AA938" s="85"/>
    </row>
    <row r="939">
      <c r="A939" s="85"/>
      <c r="B939" s="85"/>
      <c r="C939" s="85"/>
      <c r="D939" s="85"/>
      <c r="E939" s="85"/>
      <c r="F939" s="85"/>
      <c r="G939" s="85"/>
      <c r="H939" s="85"/>
      <c r="I939" s="85"/>
      <c r="J939" s="85"/>
      <c r="K939" s="85"/>
      <c r="L939" s="85"/>
      <c r="M939" s="85"/>
      <c r="N939" s="85"/>
      <c r="O939" s="85"/>
      <c r="P939" s="85"/>
      <c r="Q939" s="85"/>
      <c r="R939" s="85"/>
      <c r="S939" s="85"/>
      <c r="T939" s="85"/>
      <c r="U939" s="85"/>
      <c r="V939" s="85"/>
      <c r="W939" s="85"/>
      <c r="X939" s="85"/>
      <c r="Y939" s="85"/>
      <c r="Z939" s="85"/>
      <c r="AA939" s="85"/>
    </row>
    <row r="940">
      <c r="A940" s="85"/>
      <c r="B940" s="85"/>
      <c r="C940" s="85"/>
      <c r="D940" s="85"/>
      <c r="E940" s="85"/>
      <c r="F940" s="85"/>
      <c r="G940" s="85"/>
      <c r="H940" s="85"/>
      <c r="I940" s="85"/>
      <c r="J940" s="85"/>
      <c r="K940" s="85"/>
      <c r="L940" s="85"/>
      <c r="M940" s="85"/>
      <c r="N940" s="85"/>
      <c r="O940" s="85"/>
      <c r="P940" s="85"/>
      <c r="Q940" s="85"/>
      <c r="R940" s="85"/>
      <c r="S940" s="85"/>
      <c r="T940" s="85"/>
      <c r="U940" s="85"/>
      <c r="V940" s="85"/>
      <c r="W940" s="85"/>
      <c r="X940" s="85"/>
      <c r="Y940" s="85"/>
      <c r="Z940" s="85"/>
      <c r="AA940" s="85"/>
    </row>
    <row r="941">
      <c r="A941" s="85"/>
      <c r="B941" s="85"/>
      <c r="C941" s="85"/>
      <c r="D941" s="85"/>
      <c r="E941" s="85"/>
      <c r="F941" s="85"/>
      <c r="G941" s="85"/>
      <c r="H941" s="85"/>
      <c r="I941" s="85"/>
      <c r="J941" s="85"/>
      <c r="K941" s="85"/>
      <c r="L941" s="85"/>
      <c r="M941" s="85"/>
      <c r="N941" s="85"/>
      <c r="O941" s="85"/>
      <c r="P941" s="85"/>
      <c r="Q941" s="85"/>
      <c r="R941" s="85"/>
      <c r="S941" s="85"/>
      <c r="T941" s="85"/>
      <c r="U941" s="85"/>
      <c r="V941" s="85"/>
      <c r="W941" s="85"/>
      <c r="X941" s="85"/>
      <c r="Y941" s="85"/>
      <c r="Z941" s="85"/>
      <c r="AA941" s="85"/>
    </row>
    <row r="942">
      <c r="A942" s="85"/>
      <c r="B942" s="85"/>
      <c r="C942" s="85"/>
      <c r="D942" s="85"/>
      <c r="E942" s="85"/>
      <c r="F942" s="85"/>
      <c r="G942" s="85"/>
      <c r="H942" s="85"/>
      <c r="I942" s="85"/>
      <c r="J942" s="85"/>
      <c r="K942" s="85"/>
      <c r="L942" s="85"/>
      <c r="M942" s="85"/>
      <c r="N942" s="85"/>
      <c r="O942" s="85"/>
      <c r="P942" s="85"/>
      <c r="Q942" s="85"/>
      <c r="R942" s="85"/>
      <c r="S942" s="85"/>
      <c r="T942" s="85"/>
      <c r="U942" s="85"/>
      <c r="V942" s="85"/>
      <c r="W942" s="85"/>
      <c r="X942" s="85"/>
      <c r="Y942" s="85"/>
      <c r="Z942" s="85"/>
      <c r="AA942" s="85"/>
    </row>
    <row r="943">
      <c r="A943" s="85"/>
      <c r="B943" s="85"/>
      <c r="C943" s="85"/>
      <c r="D943" s="85"/>
      <c r="E943" s="85"/>
      <c r="F943" s="85"/>
      <c r="G943" s="85"/>
      <c r="H943" s="85"/>
      <c r="I943" s="85"/>
      <c r="J943" s="85"/>
      <c r="K943" s="85"/>
      <c r="L943" s="85"/>
      <c r="M943" s="85"/>
      <c r="N943" s="85"/>
      <c r="O943" s="85"/>
      <c r="P943" s="85"/>
      <c r="Q943" s="85"/>
      <c r="R943" s="85"/>
      <c r="S943" s="85"/>
      <c r="T943" s="85"/>
      <c r="U943" s="85"/>
      <c r="V943" s="85"/>
      <c r="W943" s="85"/>
      <c r="X943" s="85"/>
      <c r="Y943" s="85"/>
      <c r="Z943" s="85"/>
      <c r="AA943" s="85"/>
    </row>
    <row r="944">
      <c r="A944" s="85"/>
      <c r="B944" s="85"/>
      <c r="C944" s="85"/>
      <c r="D944" s="85"/>
      <c r="E944" s="85"/>
      <c r="F944" s="85"/>
      <c r="G944" s="85"/>
      <c r="H944" s="85"/>
      <c r="I944" s="85"/>
      <c r="J944" s="85"/>
      <c r="K944" s="85"/>
      <c r="L944" s="85"/>
      <c r="M944" s="85"/>
      <c r="N944" s="85"/>
      <c r="O944" s="85"/>
      <c r="P944" s="85"/>
      <c r="Q944" s="85"/>
      <c r="R944" s="85"/>
      <c r="S944" s="85"/>
      <c r="T944" s="85"/>
      <c r="U944" s="85"/>
      <c r="V944" s="85"/>
      <c r="W944" s="85"/>
      <c r="X944" s="85"/>
      <c r="Y944" s="85"/>
      <c r="Z944" s="85"/>
      <c r="AA944" s="85"/>
    </row>
    <row r="945">
      <c r="A945" s="85"/>
      <c r="B945" s="85"/>
      <c r="C945" s="85"/>
      <c r="D945" s="85"/>
      <c r="E945" s="85"/>
      <c r="F945" s="85"/>
      <c r="G945" s="85"/>
      <c r="H945" s="85"/>
      <c r="I945" s="85"/>
      <c r="J945" s="85"/>
      <c r="K945" s="85"/>
      <c r="L945" s="85"/>
      <c r="M945" s="85"/>
      <c r="N945" s="85"/>
      <c r="O945" s="85"/>
      <c r="P945" s="85"/>
      <c r="Q945" s="85"/>
      <c r="R945" s="85"/>
      <c r="S945" s="85"/>
      <c r="T945" s="85"/>
      <c r="U945" s="85"/>
      <c r="V945" s="85"/>
      <c r="W945" s="85"/>
      <c r="X945" s="85"/>
      <c r="Y945" s="85"/>
      <c r="Z945" s="85"/>
      <c r="AA945" s="85"/>
    </row>
    <row r="946">
      <c r="A946" s="85"/>
      <c r="B946" s="85"/>
      <c r="C946" s="85"/>
      <c r="D946" s="85"/>
      <c r="E946" s="85"/>
      <c r="F946" s="85"/>
      <c r="G946" s="85"/>
      <c r="H946" s="85"/>
      <c r="I946" s="85"/>
      <c r="J946" s="85"/>
      <c r="K946" s="85"/>
      <c r="L946" s="85"/>
      <c r="M946" s="85"/>
      <c r="N946" s="85"/>
      <c r="O946" s="85"/>
      <c r="P946" s="85"/>
      <c r="Q946" s="85"/>
      <c r="R946" s="85"/>
      <c r="S946" s="85"/>
      <c r="T946" s="85"/>
      <c r="U946" s="85"/>
      <c r="V946" s="85"/>
      <c r="W946" s="85"/>
      <c r="X946" s="85"/>
      <c r="Y946" s="85"/>
      <c r="Z946" s="85"/>
      <c r="AA946" s="85"/>
    </row>
    <row r="947">
      <c r="A947" s="85"/>
      <c r="B947" s="85"/>
      <c r="C947" s="85"/>
      <c r="D947" s="85"/>
      <c r="E947" s="85"/>
      <c r="F947" s="85"/>
      <c r="G947" s="85"/>
      <c r="H947" s="85"/>
      <c r="I947" s="85"/>
      <c r="J947" s="85"/>
      <c r="K947" s="85"/>
      <c r="L947" s="85"/>
      <c r="M947" s="85"/>
      <c r="N947" s="85"/>
      <c r="O947" s="85"/>
      <c r="P947" s="85"/>
      <c r="Q947" s="85"/>
      <c r="R947" s="85"/>
      <c r="S947" s="85"/>
      <c r="T947" s="85"/>
      <c r="U947" s="85"/>
      <c r="V947" s="85"/>
      <c r="W947" s="85"/>
      <c r="X947" s="85"/>
      <c r="Y947" s="85"/>
      <c r="Z947" s="85"/>
      <c r="AA947" s="85"/>
    </row>
    <row r="948">
      <c r="A948" s="85"/>
      <c r="B948" s="85"/>
      <c r="C948" s="85"/>
      <c r="D948" s="85"/>
      <c r="E948" s="85"/>
      <c r="F948" s="85"/>
      <c r="G948" s="85"/>
      <c r="H948" s="85"/>
      <c r="I948" s="85"/>
      <c r="J948" s="85"/>
      <c r="K948" s="85"/>
      <c r="L948" s="85"/>
      <c r="M948" s="85"/>
      <c r="N948" s="85"/>
      <c r="O948" s="85"/>
      <c r="P948" s="85"/>
      <c r="Q948" s="85"/>
      <c r="R948" s="85"/>
      <c r="S948" s="85"/>
      <c r="T948" s="85"/>
      <c r="U948" s="85"/>
      <c r="V948" s="85"/>
      <c r="W948" s="85"/>
      <c r="X948" s="85"/>
      <c r="Y948" s="85"/>
      <c r="Z948" s="85"/>
      <c r="AA948" s="85"/>
    </row>
    <row r="949">
      <c r="A949" s="85"/>
      <c r="B949" s="85"/>
      <c r="C949" s="85"/>
      <c r="D949" s="85"/>
      <c r="E949" s="85"/>
      <c r="F949" s="85"/>
      <c r="G949" s="85"/>
      <c r="H949" s="85"/>
      <c r="I949" s="85"/>
      <c r="J949" s="85"/>
      <c r="K949" s="85"/>
      <c r="L949" s="85"/>
      <c r="M949" s="85"/>
      <c r="N949" s="85"/>
      <c r="O949" s="85"/>
      <c r="P949" s="85"/>
      <c r="Q949" s="85"/>
      <c r="R949" s="85"/>
      <c r="S949" s="85"/>
      <c r="T949" s="85"/>
      <c r="U949" s="85"/>
      <c r="V949" s="85"/>
      <c r="W949" s="85"/>
      <c r="X949" s="85"/>
      <c r="Y949" s="85"/>
      <c r="Z949" s="85"/>
      <c r="AA949" s="85"/>
    </row>
    <row r="950">
      <c r="A950" s="85"/>
      <c r="B950" s="85"/>
      <c r="C950" s="85"/>
      <c r="D950" s="85"/>
      <c r="E950" s="85"/>
      <c r="F950" s="85"/>
      <c r="G950" s="85"/>
      <c r="H950" s="85"/>
      <c r="I950" s="85"/>
      <c r="J950" s="85"/>
      <c r="K950" s="85"/>
      <c r="L950" s="85"/>
      <c r="M950" s="85"/>
      <c r="N950" s="85"/>
      <c r="O950" s="85"/>
      <c r="P950" s="85"/>
      <c r="Q950" s="85"/>
      <c r="R950" s="85"/>
      <c r="S950" s="85"/>
      <c r="T950" s="85"/>
      <c r="U950" s="85"/>
      <c r="V950" s="85"/>
      <c r="W950" s="85"/>
      <c r="X950" s="85"/>
      <c r="Y950" s="85"/>
      <c r="Z950" s="85"/>
      <c r="AA950" s="85"/>
    </row>
    <row r="951">
      <c r="A951" s="85"/>
      <c r="B951" s="85"/>
      <c r="C951" s="85"/>
      <c r="D951" s="85"/>
      <c r="E951" s="85"/>
      <c r="F951" s="85"/>
      <c r="G951" s="85"/>
      <c r="H951" s="85"/>
      <c r="I951" s="85"/>
      <c r="J951" s="85"/>
      <c r="K951" s="85"/>
      <c r="L951" s="85"/>
      <c r="M951" s="85"/>
      <c r="N951" s="85"/>
      <c r="O951" s="85"/>
      <c r="P951" s="85"/>
      <c r="Q951" s="85"/>
      <c r="R951" s="85"/>
      <c r="S951" s="85"/>
      <c r="T951" s="85"/>
      <c r="U951" s="85"/>
      <c r="V951" s="85"/>
      <c r="W951" s="85"/>
      <c r="X951" s="85"/>
      <c r="Y951" s="85"/>
      <c r="Z951" s="85"/>
      <c r="AA951" s="85"/>
    </row>
    <row r="952">
      <c r="A952" s="85"/>
      <c r="B952" s="85"/>
      <c r="C952" s="85"/>
      <c r="D952" s="85"/>
      <c r="E952" s="85"/>
      <c r="F952" s="85"/>
      <c r="G952" s="85"/>
      <c r="H952" s="85"/>
      <c r="I952" s="85"/>
      <c r="J952" s="85"/>
      <c r="K952" s="85"/>
      <c r="L952" s="85"/>
      <c r="M952" s="85"/>
      <c r="N952" s="85"/>
      <c r="O952" s="85"/>
      <c r="P952" s="85"/>
      <c r="Q952" s="85"/>
      <c r="R952" s="85"/>
      <c r="S952" s="85"/>
      <c r="T952" s="85"/>
      <c r="U952" s="85"/>
      <c r="V952" s="85"/>
      <c r="W952" s="85"/>
      <c r="X952" s="85"/>
      <c r="Y952" s="85"/>
      <c r="Z952" s="85"/>
      <c r="AA952" s="85"/>
    </row>
    <row r="953">
      <c r="A953" s="85"/>
      <c r="B953" s="85"/>
      <c r="C953" s="85"/>
      <c r="D953" s="85"/>
      <c r="E953" s="85"/>
      <c r="F953" s="85"/>
      <c r="G953" s="85"/>
      <c r="H953" s="85"/>
      <c r="I953" s="85"/>
      <c r="J953" s="85"/>
      <c r="K953" s="85"/>
      <c r="L953" s="85"/>
      <c r="M953" s="85"/>
      <c r="N953" s="85"/>
      <c r="O953" s="85"/>
      <c r="P953" s="85"/>
      <c r="Q953" s="85"/>
      <c r="R953" s="85"/>
      <c r="S953" s="85"/>
      <c r="T953" s="85"/>
      <c r="U953" s="85"/>
      <c r="V953" s="85"/>
      <c r="W953" s="85"/>
      <c r="X953" s="85"/>
      <c r="Y953" s="85"/>
      <c r="Z953" s="85"/>
      <c r="AA953" s="85"/>
    </row>
    <row r="954">
      <c r="A954" s="85"/>
      <c r="B954" s="85"/>
      <c r="C954" s="85"/>
      <c r="D954" s="85"/>
      <c r="E954" s="85"/>
      <c r="F954" s="85"/>
      <c r="G954" s="85"/>
      <c r="H954" s="85"/>
      <c r="I954" s="85"/>
      <c r="J954" s="85"/>
      <c r="K954" s="85"/>
      <c r="L954" s="85"/>
      <c r="M954" s="85"/>
      <c r="N954" s="85"/>
      <c r="O954" s="85"/>
      <c r="P954" s="85"/>
      <c r="Q954" s="85"/>
      <c r="R954" s="85"/>
      <c r="S954" s="85"/>
      <c r="T954" s="85"/>
      <c r="U954" s="85"/>
      <c r="V954" s="85"/>
      <c r="W954" s="85"/>
      <c r="X954" s="85"/>
      <c r="Y954" s="85"/>
      <c r="Z954" s="85"/>
      <c r="AA954" s="85"/>
    </row>
    <row r="955">
      <c r="A955" s="85"/>
      <c r="B955" s="85"/>
      <c r="C955" s="85"/>
      <c r="D955" s="85"/>
      <c r="E955" s="85"/>
      <c r="F955" s="85"/>
      <c r="G955" s="85"/>
      <c r="H955" s="85"/>
      <c r="I955" s="85"/>
      <c r="J955" s="85"/>
      <c r="K955" s="85"/>
      <c r="L955" s="85"/>
      <c r="M955" s="85"/>
      <c r="N955" s="85"/>
      <c r="O955" s="85"/>
      <c r="P955" s="85"/>
      <c r="Q955" s="85"/>
      <c r="R955" s="85"/>
      <c r="S955" s="85"/>
      <c r="T955" s="85"/>
      <c r="U955" s="85"/>
      <c r="V955" s="85"/>
      <c r="W955" s="85"/>
      <c r="X955" s="85"/>
      <c r="Y955" s="85"/>
      <c r="Z955" s="85"/>
      <c r="AA955" s="85"/>
    </row>
    <row r="956">
      <c r="A956" s="85"/>
      <c r="B956" s="85"/>
      <c r="C956" s="85"/>
      <c r="D956" s="85"/>
      <c r="E956" s="85"/>
      <c r="F956" s="85"/>
      <c r="G956" s="85"/>
      <c r="H956" s="85"/>
      <c r="I956" s="85"/>
      <c r="J956" s="85"/>
      <c r="K956" s="85"/>
      <c r="L956" s="85"/>
      <c r="M956" s="85"/>
      <c r="N956" s="85"/>
      <c r="O956" s="85"/>
      <c r="P956" s="85"/>
      <c r="Q956" s="85"/>
      <c r="R956" s="85"/>
      <c r="S956" s="85"/>
      <c r="T956" s="85"/>
      <c r="U956" s="85"/>
      <c r="V956" s="85"/>
      <c r="W956" s="85"/>
      <c r="X956" s="85"/>
      <c r="Y956" s="85"/>
      <c r="Z956" s="85"/>
      <c r="AA956" s="85"/>
    </row>
    <row r="957">
      <c r="A957" s="85"/>
      <c r="B957" s="85"/>
      <c r="C957" s="85"/>
      <c r="D957" s="85"/>
      <c r="E957" s="85"/>
      <c r="F957" s="85"/>
      <c r="G957" s="85"/>
      <c r="H957" s="85"/>
      <c r="I957" s="85"/>
      <c r="J957" s="85"/>
      <c r="K957" s="85"/>
      <c r="L957" s="85"/>
      <c r="M957" s="85"/>
      <c r="N957" s="85"/>
      <c r="O957" s="85"/>
      <c r="P957" s="85"/>
      <c r="Q957" s="85"/>
      <c r="R957" s="85"/>
      <c r="S957" s="85"/>
      <c r="T957" s="85"/>
      <c r="U957" s="85"/>
      <c r="V957" s="85"/>
      <c r="W957" s="85"/>
      <c r="X957" s="85"/>
      <c r="Y957" s="85"/>
      <c r="Z957" s="85"/>
      <c r="AA957" s="85"/>
    </row>
    <row r="958">
      <c r="A958" s="85"/>
      <c r="B958" s="85"/>
      <c r="C958" s="85"/>
      <c r="D958" s="85"/>
      <c r="E958" s="85"/>
      <c r="F958" s="85"/>
      <c r="G958" s="85"/>
      <c r="H958" s="85"/>
      <c r="I958" s="85"/>
      <c r="J958" s="85"/>
      <c r="K958" s="85"/>
      <c r="L958" s="85"/>
      <c r="M958" s="85"/>
      <c r="N958" s="85"/>
      <c r="O958" s="85"/>
      <c r="P958" s="85"/>
      <c r="Q958" s="85"/>
      <c r="R958" s="85"/>
      <c r="S958" s="85"/>
      <c r="T958" s="85"/>
      <c r="U958" s="85"/>
      <c r="V958" s="85"/>
      <c r="W958" s="85"/>
      <c r="X958" s="85"/>
      <c r="Y958" s="85"/>
      <c r="Z958" s="85"/>
      <c r="AA958" s="85"/>
    </row>
    <row r="959">
      <c r="A959" s="85"/>
      <c r="B959" s="85"/>
      <c r="C959" s="85"/>
      <c r="D959" s="85"/>
      <c r="E959" s="85"/>
      <c r="F959" s="85"/>
      <c r="G959" s="85"/>
      <c r="H959" s="85"/>
      <c r="I959" s="85"/>
      <c r="J959" s="85"/>
      <c r="K959" s="85"/>
      <c r="L959" s="85"/>
      <c r="M959" s="85"/>
      <c r="N959" s="85"/>
      <c r="O959" s="85"/>
      <c r="P959" s="85"/>
      <c r="Q959" s="85"/>
      <c r="R959" s="85"/>
      <c r="S959" s="85"/>
      <c r="T959" s="85"/>
      <c r="U959" s="85"/>
      <c r="V959" s="85"/>
      <c r="W959" s="85"/>
      <c r="X959" s="85"/>
      <c r="Y959" s="85"/>
      <c r="Z959" s="85"/>
      <c r="AA959" s="85"/>
    </row>
    <row r="960">
      <c r="A960" s="85"/>
      <c r="B960" s="85"/>
      <c r="C960" s="85"/>
      <c r="D960" s="85"/>
      <c r="E960" s="85"/>
      <c r="F960" s="85"/>
      <c r="G960" s="85"/>
      <c r="H960" s="85"/>
      <c r="I960" s="85"/>
      <c r="J960" s="85"/>
      <c r="K960" s="85"/>
      <c r="L960" s="85"/>
      <c r="M960" s="85"/>
      <c r="N960" s="85"/>
      <c r="O960" s="85"/>
      <c r="P960" s="85"/>
      <c r="Q960" s="85"/>
      <c r="R960" s="85"/>
      <c r="S960" s="85"/>
      <c r="T960" s="85"/>
      <c r="U960" s="85"/>
      <c r="V960" s="85"/>
      <c r="W960" s="85"/>
      <c r="X960" s="85"/>
      <c r="Y960" s="85"/>
      <c r="Z960" s="85"/>
      <c r="AA960" s="85"/>
    </row>
    <row r="961">
      <c r="A961" s="85"/>
      <c r="B961" s="85"/>
      <c r="C961" s="85"/>
      <c r="D961" s="85"/>
      <c r="E961" s="85"/>
      <c r="F961" s="85"/>
      <c r="G961" s="85"/>
      <c r="H961" s="85"/>
      <c r="I961" s="85"/>
      <c r="J961" s="85"/>
      <c r="K961" s="85"/>
      <c r="L961" s="85"/>
      <c r="M961" s="85"/>
      <c r="N961" s="85"/>
      <c r="O961" s="85"/>
      <c r="P961" s="85"/>
      <c r="Q961" s="85"/>
      <c r="R961" s="85"/>
      <c r="S961" s="85"/>
      <c r="T961" s="85"/>
      <c r="U961" s="85"/>
      <c r="V961" s="85"/>
      <c r="W961" s="85"/>
      <c r="X961" s="85"/>
      <c r="Y961" s="85"/>
      <c r="Z961" s="85"/>
      <c r="AA961" s="85"/>
    </row>
    <row r="962">
      <c r="A962" s="85"/>
      <c r="B962" s="85"/>
      <c r="C962" s="85"/>
      <c r="D962" s="85"/>
      <c r="E962" s="85"/>
      <c r="F962" s="85"/>
      <c r="G962" s="85"/>
      <c r="H962" s="85"/>
      <c r="I962" s="85"/>
      <c r="J962" s="85"/>
      <c r="K962" s="85"/>
      <c r="L962" s="85"/>
      <c r="M962" s="85"/>
      <c r="N962" s="85"/>
      <c r="O962" s="85"/>
      <c r="P962" s="85"/>
      <c r="Q962" s="85"/>
      <c r="R962" s="85"/>
      <c r="S962" s="85"/>
      <c r="T962" s="85"/>
      <c r="U962" s="85"/>
      <c r="V962" s="85"/>
      <c r="W962" s="85"/>
      <c r="X962" s="85"/>
      <c r="Y962" s="85"/>
      <c r="Z962" s="85"/>
      <c r="AA962" s="85"/>
    </row>
    <row r="963">
      <c r="A963" s="85"/>
      <c r="B963" s="85"/>
      <c r="C963" s="85"/>
      <c r="D963" s="85"/>
      <c r="E963" s="85"/>
      <c r="F963" s="85"/>
      <c r="G963" s="85"/>
      <c r="H963" s="85"/>
      <c r="I963" s="85"/>
      <c r="J963" s="85"/>
      <c r="K963" s="85"/>
      <c r="L963" s="85"/>
      <c r="M963" s="85"/>
      <c r="N963" s="85"/>
      <c r="O963" s="85"/>
      <c r="P963" s="85"/>
      <c r="Q963" s="85"/>
      <c r="R963" s="85"/>
      <c r="S963" s="85"/>
      <c r="T963" s="85"/>
      <c r="U963" s="85"/>
      <c r="V963" s="85"/>
      <c r="W963" s="85"/>
      <c r="X963" s="85"/>
      <c r="Y963" s="85"/>
      <c r="Z963" s="85"/>
      <c r="AA963" s="85"/>
    </row>
    <row r="964">
      <c r="A964" s="85"/>
      <c r="B964" s="85"/>
      <c r="C964" s="85"/>
      <c r="D964" s="85"/>
      <c r="E964" s="85"/>
      <c r="F964" s="85"/>
      <c r="G964" s="85"/>
      <c r="H964" s="85"/>
      <c r="I964" s="85"/>
      <c r="J964" s="85"/>
      <c r="K964" s="85"/>
      <c r="L964" s="85"/>
      <c r="M964" s="85"/>
      <c r="N964" s="85"/>
      <c r="O964" s="85"/>
      <c r="P964" s="85"/>
      <c r="Q964" s="85"/>
      <c r="R964" s="85"/>
      <c r="S964" s="85"/>
      <c r="T964" s="85"/>
      <c r="U964" s="85"/>
      <c r="V964" s="85"/>
      <c r="W964" s="85"/>
      <c r="X964" s="85"/>
      <c r="Y964" s="85"/>
      <c r="Z964" s="85"/>
      <c r="AA964" s="85"/>
    </row>
    <row r="965">
      <c r="A965" s="85"/>
      <c r="B965" s="85"/>
      <c r="C965" s="85"/>
      <c r="D965" s="85"/>
      <c r="E965" s="85"/>
      <c r="F965" s="85"/>
      <c r="G965" s="85"/>
      <c r="H965" s="85"/>
      <c r="I965" s="85"/>
      <c r="J965" s="85"/>
      <c r="K965" s="85"/>
      <c r="L965" s="85"/>
      <c r="M965" s="85"/>
      <c r="N965" s="85"/>
      <c r="O965" s="85"/>
      <c r="P965" s="85"/>
      <c r="Q965" s="85"/>
      <c r="R965" s="85"/>
      <c r="S965" s="85"/>
      <c r="T965" s="85"/>
      <c r="U965" s="85"/>
      <c r="V965" s="85"/>
      <c r="W965" s="85"/>
      <c r="X965" s="85"/>
      <c r="Y965" s="85"/>
      <c r="Z965" s="85"/>
      <c r="AA965" s="85"/>
    </row>
    <row r="966">
      <c r="A966" s="85"/>
      <c r="B966" s="85"/>
      <c r="C966" s="85"/>
      <c r="D966" s="85"/>
      <c r="E966" s="85"/>
      <c r="F966" s="85"/>
      <c r="G966" s="85"/>
      <c r="H966" s="85"/>
      <c r="I966" s="85"/>
      <c r="J966" s="85"/>
      <c r="K966" s="85"/>
      <c r="L966" s="85"/>
      <c r="M966" s="85"/>
      <c r="N966" s="85"/>
      <c r="O966" s="85"/>
      <c r="P966" s="85"/>
      <c r="Q966" s="85"/>
      <c r="R966" s="85"/>
      <c r="S966" s="85"/>
      <c r="T966" s="85"/>
      <c r="U966" s="85"/>
      <c r="V966" s="85"/>
      <c r="W966" s="85"/>
      <c r="X966" s="85"/>
      <c r="Y966" s="85"/>
      <c r="Z966" s="85"/>
      <c r="AA966" s="85"/>
    </row>
    <row r="967">
      <c r="A967" s="85"/>
      <c r="B967" s="85"/>
      <c r="C967" s="85"/>
      <c r="D967" s="85"/>
      <c r="E967" s="85"/>
      <c r="F967" s="85"/>
      <c r="G967" s="85"/>
      <c r="H967" s="85"/>
      <c r="I967" s="85"/>
      <c r="J967" s="85"/>
      <c r="K967" s="85"/>
      <c r="L967" s="85"/>
      <c r="M967" s="85"/>
      <c r="N967" s="85"/>
      <c r="O967" s="85"/>
      <c r="P967" s="85"/>
      <c r="Q967" s="85"/>
      <c r="R967" s="85"/>
      <c r="S967" s="85"/>
      <c r="T967" s="85"/>
      <c r="U967" s="85"/>
      <c r="V967" s="85"/>
      <c r="W967" s="85"/>
      <c r="X967" s="85"/>
      <c r="Y967" s="85"/>
      <c r="Z967" s="85"/>
      <c r="AA967" s="85"/>
    </row>
    <row r="968">
      <c r="A968" s="85"/>
      <c r="B968" s="85"/>
      <c r="C968" s="85"/>
      <c r="D968" s="85"/>
      <c r="E968" s="85"/>
      <c r="F968" s="85"/>
      <c r="G968" s="85"/>
      <c r="H968" s="85"/>
      <c r="I968" s="85"/>
      <c r="J968" s="85"/>
      <c r="K968" s="85"/>
      <c r="L968" s="85"/>
      <c r="M968" s="85"/>
      <c r="N968" s="85"/>
      <c r="O968" s="85"/>
      <c r="P968" s="85"/>
      <c r="Q968" s="85"/>
      <c r="R968" s="85"/>
      <c r="S968" s="85"/>
      <c r="T968" s="85"/>
      <c r="U968" s="85"/>
      <c r="V968" s="85"/>
      <c r="W968" s="85"/>
      <c r="X968" s="85"/>
      <c r="Y968" s="85"/>
      <c r="Z968" s="85"/>
      <c r="AA968" s="85"/>
    </row>
    <row r="969">
      <c r="A969" s="85"/>
      <c r="B969" s="85"/>
      <c r="C969" s="85"/>
      <c r="D969" s="85"/>
      <c r="E969" s="85"/>
      <c r="F969" s="85"/>
      <c r="G969" s="85"/>
      <c r="H969" s="85"/>
      <c r="I969" s="85"/>
      <c r="J969" s="85"/>
      <c r="K969" s="85"/>
      <c r="L969" s="85"/>
      <c r="M969" s="85"/>
      <c r="N969" s="85"/>
      <c r="O969" s="85"/>
      <c r="P969" s="85"/>
      <c r="Q969" s="85"/>
      <c r="R969" s="85"/>
      <c r="S969" s="85"/>
      <c r="T969" s="85"/>
      <c r="U969" s="85"/>
      <c r="V969" s="85"/>
      <c r="W969" s="85"/>
      <c r="X969" s="85"/>
      <c r="Y969" s="85"/>
      <c r="Z969" s="85"/>
      <c r="AA969" s="85"/>
    </row>
    <row r="970">
      <c r="A970" s="85"/>
      <c r="B970" s="85"/>
      <c r="C970" s="85"/>
      <c r="D970" s="85"/>
      <c r="E970" s="85"/>
      <c r="F970" s="85"/>
      <c r="G970" s="85"/>
      <c r="H970" s="85"/>
      <c r="I970" s="85"/>
      <c r="J970" s="85"/>
      <c r="K970" s="85"/>
      <c r="L970" s="85"/>
      <c r="M970" s="85"/>
      <c r="N970" s="85"/>
      <c r="O970" s="85"/>
      <c r="P970" s="85"/>
      <c r="Q970" s="85"/>
      <c r="R970" s="85"/>
      <c r="S970" s="85"/>
      <c r="T970" s="85"/>
      <c r="U970" s="85"/>
      <c r="V970" s="85"/>
      <c r="W970" s="85"/>
      <c r="X970" s="85"/>
      <c r="Y970" s="85"/>
      <c r="Z970" s="85"/>
      <c r="AA970" s="85"/>
    </row>
    <row r="971">
      <c r="A971" s="85"/>
      <c r="B971" s="85"/>
      <c r="C971" s="85"/>
      <c r="D971" s="85"/>
      <c r="E971" s="85"/>
      <c r="F971" s="85"/>
      <c r="G971" s="85"/>
      <c r="H971" s="85"/>
      <c r="I971" s="85"/>
      <c r="J971" s="85"/>
      <c r="K971" s="85"/>
      <c r="L971" s="85"/>
      <c r="M971" s="85"/>
      <c r="N971" s="85"/>
      <c r="O971" s="85"/>
      <c r="P971" s="85"/>
      <c r="Q971" s="85"/>
      <c r="R971" s="85"/>
      <c r="S971" s="85"/>
      <c r="T971" s="85"/>
      <c r="U971" s="85"/>
      <c r="V971" s="85"/>
      <c r="W971" s="85"/>
      <c r="X971" s="85"/>
      <c r="Y971" s="85"/>
      <c r="Z971" s="85"/>
      <c r="AA971" s="85"/>
    </row>
    <row r="972">
      <c r="A972" s="85"/>
      <c r="B972" s="85"/>
      <c r="C972" s="85"/>
      <c r="D972" s="85"/>
      <c r="E972" s="85"/>
      <c r="F972" s="85"/>
      <c r="G972" s="85"/>
      <c r="H972" s="85"/>
      <c r="I972" s="85"/>
      <c r="J972" s="85"/>
      <c r="K972" s="85"/>
      <c r="L972" s="85"/>
      <c r="M972" s="85"/>
      <c r="N972" s="85"/>
      <c r="O972" s="85"/>
      <c r="P972" s="85"/>
      <c r="Q972" s="85"/>
      <c r="R972" s="85"/>
      <c r="S972" s="85"/>
      <c r="T972" s="85"/>
      <c r="U972" s="85"/>
      <c r="V972" s="85"/>
      <c r="W972" s="85"/>
      <c r="X972" s="85"/>
      <c r="Y972" s="85"/>
      <c r="Z972" s="85"/>
      <c r="AA972" s="85"/>
    </row>
    <row r="973">
      <c r="A973" s="85"/>
      <c r="B973" s="85"/>
      <c r="C973" s="85"/>
      <c r="D973" s="85"/>
      <c r="E973" s="85"/>
      <c r="F973" s="85"/>
      <c r="G973" s="85"/>
      <c r="H973" s="85"/>
      <c r="I973" s="85"/>
      <c r="J973" s="85"/>
      <c r="K973" s="85"/>
      <c r="L973" s="85"/>
      <c r="M973" s="85"/>
      <c r="N973" s="85"/>
      <c r="O973" s="85"/>
      <c r="P973" s="85"/>
      <c r="Q973" s="85"/>
      <c r="R973" s="85"/>
      <c r="S973" s="85"/>
      <c r="T973" s="85"/>
      <c r="U973" s="85"/>
      <c r="V973" s="85"/>
      <c r="W973" s="85"/>
      <c r="X973" s="85"/>
      <c r="Y973" s="85"/>
      <c r="Z973" s="85"/>
      <c r="AA973" s="85"/>
    </row>
    <row r="974">
      <c r="A974" s="85"/>
      <c r="B974" s="85"/>
      <c r="C974" s="85"/>
      <c r="D974" s="85"/>
      <c r="E974" s="85"/>
      <c r="F974" s="85"/>
      <c r="G974" s="85"/>
      <c r="H974" s="85"/>
      <c r="I974" s="85"/>
      <c r="J974" s="85"/>
      <c r="K974" s="85"/>
      <c r="L974" s="85"/>
      <c r="M974" s="85"/>
      <c r="N974" s="85"/>
      <c r="O974" s="85"/>
      <c r="P974" s="85"/>
      <c r="Q974" s="85"/>
      <c r="R974" s="85"/>
      <c r="S974" s="85"/>
      <c r="T974" s="85"/>
      <c r="U974" s="85"/>
      <c r="V974" s="85"/>
      <c r="W974" s="85"/>
      <c r="X974" s="85"/>
      <c r="Y974" s="85"/>
      <c r="Z974" s="85"/>
      <c r="AA974" s="85"/>
    </row>
    <row r="975">
      <c r="A975" s="85"/>
      <c r="B975" s="85"/>
      <c r="C975" s="85"/>
      <c r="D975" s="85"/>
      <c r="E975" s="85"/>
      <c r="F975" s="85"/>
      <c r="G975" s="85"/>
      <c r="H975" s="85"/>
      <c r="I975" s="85"/>
      <c r="J975" s="85"/>
      <c r="K975" s="85"/>
      <c r="L975" s="85"/>
      <c r="M975" s="85"/>
      <c r="N975" s="85"/>
      <c r="O975" s="85"/>
      <c r="P975" s="85"/>
      <c r="Q975" s="85"/>
      <c r="R975" s="85"/>
      <c r="S975" s="85"/>
      <c r="T975" s="85"/>
      <c r="U975" s="85"/>
      <c r="V975" s="85"/>
      <c r="W975" s="85"/>
      <c r="X975" s="85"/>
      <c r="Y975" s="85"/>
      <c r="Z975" s="85"/>
      <c r="AA975" s="85"/>
    </row>
    <row r="976">
      <c r="A976" s="85"/>
      <c r="B976" s="85"/>
      <c r="C976" s="85"/>
      <c r="D976" s="85"/>
      <c r="E976" s="85"/>
      <c r="F976" s="85"/>
      <c r="G976" s="85"/>
      <c r="H976" s="85"/>
      <c r="I976" s="85"/>
      <c r="J976" s="85"/>
      <c r="K976" s="85"/>
      <c r="L976" s="85"/>
      <c r="M976" s="85"/>
      <c r="N976" s="85"/>
      <c r="O976" s="85"/>
      <c r="P976" s="85"/>
      <c r="Q976" s="85"/>
      <c r="R976" s="85"/>
      <c r="S976" s="85"/>
      <c r="T976" s="85"/>
      <c r="U976" s="85"/>
      <c r="V976" s="85"/>
      <c r="W976" s="85"/>
      <c r="X976" s="85"/>
      <c r="Y976" s="85"/>
      <c r="Z976" s="85"/>
      <c r="AA976" s="85"/>
    </row>
    <row r="977">
      <c r="A977" s="85"/>
      <c r="B977" s="85"/>
      <c r="C977" s="85"/>
      <c r="D977" s="85"/>
      <c r="E977" s="85"/>
      <c r="F977" s="85"/>
      <c r="G977" s="85"/>
      <c r="H977" s="85"/>
      <c r="I977" s="85"/>
      <c r="J977" s="85"/>
      <c r="K977" s="85"/>
      <c r="L977" s="85"/>
      <c r="M977" s="85"/>
      <c r="N977" s="85"/>
      <c r="O977" s="85"/>
      <c r="P977" s="85"/>
      <c r="Q977" s="85"/>
      <c r="R977" s="85"/>
      <c r="S977" s="85"/>
      <c r="T977" s="85"/>
      <c r="U977" s="85"/>
      <c r="V977" s="85"/>
      <c r="W977" s="85"/>
      <c r="X977" s="85"/>
      <c r="Y977" s="85"/>
      <c r="Z977" s="85"/>
      <c r="AA977" s="85"/>
    </row>
    <row r="978">
      <c r="A978" s="85"/>
      <c r="B978" s="85"/>
      <c r="C978" s="85"/>
      <c r="D978" s="85"/>
      <c r="E978" s="85"/>
      <c r="F978" s="85"/>
      <c r="G978" s="85"/>
      <c r="H978" s="85"/>
      <c r="I978" s="85"/>
      <c r="J978" s="85"/>
      <c r="K978" s="85"/>
      <c r="L978" s="85"/>
      <c r="M978" s="85"/>
      <c r="N978" s="85"/>
      <c r="O978" s="85"/>
      <c r="P978" s="85"/>
      <c r="Q978" s="85"/>
      <c r="R978" s="85"/>
      <c r="S978" s="85"/>
      <c r="T978" s="85"/>
      <c r="U978" s="85"/>
      <c r="V978" s="85"/>
      <c r="W978" s="85"/>
      <c r="X978" s="85"/>
      <c r="Y978" s="85"/>
      <c r="Z978" s="85"/>
      <c r="AA978" s="85"/>
    </row>
    <row r="979">
      <c r="A979" s="85"/>
      <c r="B979" s="85"/>
      <c r="C979" s="85"/>
      <c r="D979" s="85"/>
      <c r="E979" s="85"/>
      <c r="F979" s="85"/>
      <c r="G979" s="85"/>
      <c r="H979" s="85"/>
      <c r="I979" s="85"/>
      <c r="J979" s="85"/>
      <c r="K979" s="85"/>
      <c r="L979" s="85"/>
      <c r="M979" s="85"/>
      <c r="N979" s="85"/>
      <c r="O979" s="85"/>
      <c r="P979" s="85"/>
      <c r="Q979" s="85"/>
      <c r="R979" s="85"/>
      <c r="S979" s="85"/>
      <c r="T979" s="85"/>
      <c r="U979" s="85"/>
      <c r="V979" s="85"/>
      <c r="W979" s="85"/>
      <c r="X979" s="85"/>
      <c r="Y979" s="85"/>
      <c r="Z979" s="85"/>
      <c r="AA979" s="85"/>
    </row>
    <row r="980">
      <c r="A980" s="85"/>
      <c r="B980" s="85"/>
      <c r="C980" s="85"/>
      <c r="D980" s="85"/>
      <c r="E980" s="85"/>
      <c r="F980" s="85"/>
      <c r="G980" s="85"/>
      <c r="H980" s="85"/>
      <c r="I980" s="85"/>
      <c r="J980" s="85"/>
      <c r="K980" s="85"/>
      <c r="L980" s="85"/>
      <c r="M980" s="85"/>
      <c r="N980" s="85"/>
      <c r="O980" s="85"/>
      <c r="P980" s="85"/>
      <c r="Q980" s="85"/>
      <c r="R980" s="85"/>
      <c r="S980" s="85"/>
      <c r="T980" s="85"/>
      <c r="U980" s="85"/>
      <c r="V980" s="85"/>
      <c r="W980" s="85"/>
      <c r="X980" s="85"/>
      <c r="Y980" s="85"/>
      <c r="Z980" s="85"/>
      <c r="AA980" s="85"/>
    </row>
    <row r="981">
      <c r="A981" s="85"/>
      <c r="B981" s="85"/>
      <c r="C981" s="85"/>
      <c r="D981" s="85"/>
      <c r="E981" s="85"/>
      <c r="F981" s="85"/>
      <c r="G981" s="85"/>
      <c r="H981" s="85"/>
      <c r="I981" s="85"/>
      <c r="J981" s="85"/>
      <c r="K981" s="85"/>
      <c r="L981" s="85"/>
      <c r="M981" s="85"/>
      <c r="N981" s="85"/>
      <c r="O981" s="85"/>
      <c r="P981" s="85"/>
      <c r="Q981" s="85"/>
      <c r="R981" s="85"/>
      <c r="S981" s="85"/>
      <c r="T981" s="85"/>
      <c r="U981" s="85"/>
      <c r="V981" s="85"/>
      <c r="W981" s="85"/>
      <c r="X981" s="85"/>
      <c r="Y981" s="85"/>
      <c r="Z981" s="85"/>
      <c r="AA981" s="85"/>
    </row>
    <row r="982">
      <c r="A982" s="85"/>
      <c r="B982" s="85"/>
      <c r="C982" s="85"/>
      <c r="D982" s="85"/>
      <c r="E982" s="85"/>
      <c r="F982" s="85"/>
      <c r="G982" s="85"/>
      <c r="H982" s="85"/>
      <c r="I982" s="85"/>
      <c r="J982" s="85"/>
      <c r="K982" s="85"/>
      <c r="L982" s="85"/>
      <c r="M982" s="85"/>
      <c r="N982" s="85"/>
      <c r="O982" s="85"/>
      <c r="P982" s="85"/>
      <c r="Q982" s="85"/>
      <c r="R982" s="85"/>
      <c r="S982" s="85"/>
      <c r="T982" s="85"/>
      <c r="U982" s="85"/>
      <c r="V982" s="85"/>
      <c r="W982" s="85"/>
      <c r="X982" s="85"/>
      <c r="Y982" s="85"/>
      <c r="Z982" s="85"/>
      <c r="AA982" s="85"/>
    </row>
    <row r="983">
      <c r="A983" s="85"/>
      <c r="B983" s="85"/>
      <c r="C983" s="85"/>
      <c r="D983" s="85"/>
      <c r="E983" s="85"/>
      <c r="F983" s="85"/>
      <c r="G983" s="85"/>
      <c r="H983" s="85"/>
      <c r="I983" s="85"/>
      <c r="J983" s="85"/>
      <c r="K983" s="85"/>
      <c r="L983" s="85"/>
      <c r="M983" s="85"/>
      <c r="N983" s="85"/>
      <c r="O983" s="85"/>
      <c r="P983" s="85"/>
      <c r="Q983" s="85"/>
      <c r="R983" s="85"/>
      <c r="S983" s="85"/>
      <c r="T983" s="85"/>
      <c r="U983" s="85"/>
      <c r="V983" s="85"/>
      <c r="W983" s="85"/>
      <c r="X983" s="85"/>
      <c r="Y983" s="85"/>
      <c r="Z983" s="85"/>
      <c r="AA983" s="85"/>
    </row>
    <row r="984">
      <c r="A984" s="85"/>
      <c r="B984" s="85"/>
      <c r="C984" s="85"/>
      <c r="D984" s="85"/>
      <c r="E984" s="85"/>
      <c r="F984" s="85"/>
      <c r="G984" s="85"/>
      <c r="H984" s="85"/>
      <c r="I984" s="85"/>
      <c r="J984" s="85"/>
      <c r="K984" s="85"/>
      <c r="L984" s="85"/>
      <c r="M984" s="85"/>
      <c r="N984" s="85"/>
      <c r="O984" s="85"/>
      <c r="P984" s="85"/>
      <c r="Q984" s="85"/>
      <c r="R984" s="85"/>
      <c r="S984" s="85"/>
      <c r="T984" s="85"/>
      <c r="U984" s="85"/>
      <c r="V984" s="85"/>
      <c r="W984" s="85"/>
      <c r="X984" s="85"/>
      <c r="Y984" s="85"/>
      <c r="Z984" s="85"/>
      <c r="AA984" s="85"/>
    </row>
    <row r="985">
      <c r="A985" s="85"/>
      <c r="B985" s="85"/>
      <c r="C985" s="85"/>
      <c r="D985" s="85"/>
      <c r="E985" s="85"/>
      <c r="F985" s="85"/>
      <c r="G985" s="85"/>
      <c r="H985" s="85"/>
      <c r="I985" s="85"/>
      <c r="J985" s="85"/>
      <c r="K985" s="85"/>
      <c r="L985" s="85"/>
      <c r="M985" s="85"/>
      <c r="N985" s="85"/>
      <c r="O985" s="85"/>
      <c r="P985" s="85"/>
      <c r="Q985" s="85"/>
      <c r="R985" s="85"/>
      <c r="S985" s="85"/>
      <c r="T985" s="85"/>
      <c r="U985" s="85"/>
      <c r="V985" s="85"/>
      <c r="W985" s="85"/>
      <c r="X985" s="85"/>
      <c r="Y985" s="85"/>
      <c r="Z985" s="85"/>
      <c r="AA985" s="85"/>
    </row>
    <row r="986">
      <c r="A986" s="85"/>
      <c r="B986" s="85"/>
      <c r="C986" s="85"/>
      <c r="D986" s="85"/>
      <c r="E986" s="85"/>
      <c r="F986" s="85"/>
      <c r="G986" s="85"/>
      <c r="H986" s="85"/>
      <c r="I986" s="85"/>
      <c r="J986" s="85"/>
      <c r="K986" s="85"/>
      <c r="L986" s="85"/>
      <c r="M986" s="85"/>
      <c r="N986" s="85"/>
      <c r="O986" s="85"/>
      <c r="P986" s="85"/>
      <c r="Q986" s="85"/>
      <c r="R986" s="85"/>
      <c r="S986" s="85"/>
      <c r="T986" s="85"/>
      <c r="U986" s="85"/>
      <c r="V986" s="85"/>
      <c r="W986" s="85"/>
      <c r="X986" s="85"/>
      <c r="Y986" s="85"/>
      <c r="Z986" s="85"/>
      <c r="AA986" s="85"/>
    </row>
    <row r="987">
      <c r="A987" s="85"/>
      <c r="B987" s="85"/>
      <c r="C987" s="85"/>
      <c r="D987" s="85"/>
      <c r="E987" s="85"/>
      <c r="F987" s="85"/>
      <c r="G987" s="85"/>
      <c r="H987" s="85"/>
      <c r="I987" s="85"/>
      <c r="J987" s="85"/>
      <c r="K987" s="85"/>
      <c r="L987" s="85"/>
      <c r="M987" s="85"/>
      <c r="N987" s="85"/>
      <c r="O987" s="85"/>
      <c r="P987" s="85"/>
      <c r="Q987" s="85"/>
      <c r="R987" s="85"/>
      <c r="S987" s="85"/>
      <c r="T987" s="85"/>
      <c r="U987" s="85"/>
      <c r="V987" s="85"/>
      <c r="W987" s="85"/>
      <c r="X987" s="85"/>
      <c r="Y987" s="85"/>
      <c r="Z987" s="85"/>
      <c r="AA987" s="85"/>
    </row>
    <row r="988">
      <c r="A988" s="85"/>
      <c r="B988" s="85"/>
      <c r="C988" s="85"/>
      <c r="D988" s="85"/>
      <c r="E988" s="85"/>
      <c r="F988" s="85"/>
      <c r="G988" s="85"/>
      <c r="H988" s="85"/>
      <c r="I988" s="85"/>
      <c r="J988" s="85"/>
      <c r="K988" s="85"/>
      <c r="L988" s="85"/>
      <c r="M988" s="85"/>
      <c r="N988" s="85"/>
      <c r="O988" s="85"/>
      <c r="P988" s="85"/>
      <c r="Q988" s="85"/>
      <c r="R988" s="85"/>
      <c r="S988" s="85"/>
      <c r="T988" s="85"/>
      <c r="U988" s="85"/>
      <c r="V988" s="85"/>
      <c r="W988" s="85"/>
      <c r="X988" s="85"/>
      <c r="Y988" s="85"/>
      <c r="Z988" s="85"/>
      <c r="AA988" s="85"/>
    </row>
    <row r="989">
      <c r="A989" s="85"/>
      <c r="B989" s="85"/>
      <c r="C989" s="85"/>
      <c r="D989" s="85"/>
      <c r="E989" s="85"/>
      <c r="F989" s="85"/>
      <c r="G989" s="85"/>
      <c r="H989" s="85"/>
      <c r="I989" s="85"/>
      <c r="J989" s="85"/>
      <c r="K989" s="85"/>
      <c r="L989" s="85"/>
      <c r="M989" s="85"/>
      <c r="N989" s="85"/>
      <c r="O989" s="85"/>
      <c r="P989" s="85"/>
      <c r="Q989" s="85"/>
      <c r="R989" s="85"/>
      <c r="S989" s="85"/>
      <c r="T989" s="85"/>
      <c r="U989" s="85"/>
      <c r="V989" s="85"/>
      <c r="W989" s="85"/>
      <c r="X989" s="85"/>
      <c r="Y989" s="85"/>
      <c r="Z989" s="85"/>
      <c r="AA989" s="85"/>
    </row>
  </sheetData>
  <autoFilter ref="$A$1:$AA$990">
    <sortState ref="A1:AA990">
      <sortCondition ref="C1:C990"/>
    </sortState>
  </autoFilter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sheetData>
    <row r="1">
      <c r="A1" s="103" t="s">
        <v>369</v>
      </c>
      <c r="B1" s="103" t="s">
        <v>370</v>
      </c>
      <c r="C1" s="103" t="s">
        <v>371</v>
      </c>
      <c r="D1" s="103" t="s">
        <v>372</v>
      </c>
      <c r="E1" s="103" t="s">
        <v>373</v>
      </c>
      <c r="F1" s="103" t="s">
        <v>374</v>
      </c>
      <c r="G1" s="103" t="s">
        <v>375</v>
      </c>
      <c r="H1" s="103" t="s">
        <v>376</v>
      </c>
      <c r="I1" s="103" t="s">
        <v>377</v>
      </c>
      <c r="J1" s="103" t="s">
        <v>378</v>
      </c>
      <c r="K1" s="103" t="s">
        <v>379</v>
      </c>
      <c r="L1" s="103" t="s">
        <v>380</v>
      </c>
      <c r="M1" s="103" t="s">
        <v>381</v>
      </c>
      <c r="N1" s="103" t="s">
        <v>382</v>
      </c>
      <c r="O1" s="103" t="s">
        <v>383</v>
      </c>
      <c r="P1" s="103" t="s">
        <v>384</v>
      </c>
      <c r="Q1" s="103" t="s">
        <v>385</v>
      </c>
      <c r="R1" s="103" t="s">
        <v>386</v>
      </c>
      <c r="S1" s="103" t="s">
        <v>387</v>
      </c>
      <c r="T1" s="103" t="s">
        <v>388</v>
      </c>
      <c r="U1" s="103" t="s">
        <v>389</v>
      </c>
      <c r="V1" s="103" t="s">
        <v>390</v>
      </c>
      <c r="W1" s="103" t="s">
        <v>391</v>
      </c>
      <c r="X1" s="103" t="s">
        <v>392</v>
      </c>
    </row>
    <row r="2">
      <c r="A2" s="104"/>
      <c r="B2" s="103"/>
      <c r="C2" s="105"/>
      <c r="D2" s="103" t="s">
        <v>18</v>
      </c>
      <c r="E2" s="103"/>
      <c r="F2" s="103"/>
      <c r="G2" s="103"/>
      <c r="H2" s="106"/>
      <c r="I2" s="104"/>
      <c r="J2" s="103"/>
      <c r="K2" s="103"/>
      <c r="L2" s="103"/>
      <c r="M2" s="103"/>
      <c r="N2" s="103"/>
      <c r="O2" s="107"/>
      <c r="P2" s="107"/>
      <c r="Q2" s="107"/>
      <c r="R2" s="103"/>
      <c r="S2" s="107"/>
      <c r="T2" s="103"/>
      <c r="U2" s="103"/>
      <c r="V2" s="103"/>
      <c r="W2" s="107"/>
      <c r="X2" s="103"/>
    </row>
    <row r="3">
      <c r="A3" s="104"/>
      <c r="B3" s="103"/>
      <c r="C3" s="105"/>
      <c r="D3" s="103" t="s">
        <v>140</v>
      </c>
      <c r="E3" s="103"/>
      <c r="F3" s="103"/>
      <c r="G3" s="103"/>
      <c r="H3" s="106"/>
      <c r="I3" s="104"/>
      <c r="J3" s="103"/>
      <c r="K3" s="103"/>
      <c r="L3" s="103"/>
      <c r="M3" s="103"/>
      <c r="N3" s="103"/>
      <c r="O3" s="103"/>
      <c r="P3" s="107"/>
      <c r="Q3" s="107"/>
      <c r="R3" s="107"/>
      <c r="S3" s="107"/>
      <c r="T3" s="103"/>
      <c r="U3" s="103"/>
      <c r="V3" s="103"/>
      <c r="W3" s="107"/>
      <c r="X3" s="103"/>
    </row>
    <row r="4">
      <c r="A4" s="104"/>
      <c r="B4" s="103"/>
      <c r="C4" s="105"/>
      <c r="D4" s="103" t="s">
        <v>198</v>
      </c>
      <c r="E4" s="103"/>
      <c r="F4" s="103"/>
      <c r="G4" s="103"/>
      <c r="H4" s="106"/>
      <c r="I4" s="104"/>
      <c r="J4" s="103"/>
      <c r="K4" s="103"/>
      <c r="L4" s="103"/>
      <c r="M4" s="103"/>
      <c r="N4" s="103"/>
      <c r="O4" s="107"/>
      <c r="P4" s="107"/>
      <c r="Q4" s="107"/>
      <c r="R4" s="107"/>
      <c r="S4" s="103"/>
      <c r="T4" s="103"/>
      <c r="U4" s="103"/>
      <c r="V4" s="103"/>
      <c r="W4" s="107"/>
      <c r="X4" s="103"/>
    </row>
    <row r="5">
      <c r="A5" s="104"/>
      <c r="B5" s="103"/>
      <c r="C5" s="105"/>
      <c r="D5" s="103" t="s">
        <v>393</v>
      </c>
      <c r="E5" s="103"/>
      <c r="F5" s="103"/>
      <c r="G5" s="103"/>
      <c r="H5" s="106"/>
      <c r="I5" s="104"/>
      <c r="J5" s="103"/>
      <c r="K5" s="103"/>
      <c r="L5" s="103"/>
      <c r="M5" s="103"/>
      <c r="N5" s="103"/>
      <c r="O5" s="107"/>
      <c r="P5" s="103"/>
      <c r="Q5" s="107"/>
      <c r="R5" s="107"/>
      <c r="S5" s="107"/>
      <c r="T5" s="107"/>
      <c r="U5" s="103"/>
      <c r="V5" s="103"/>
      <c r="W5" s="107"/>
      <c r="X5" s="103"/>
    </row>
    <row r="6">
      <c r="D6" s="103" t="s">
        <v>66</v>
      </c>
    </row>
    <row r="7">
      <c r="A7" s="104"/>
      <c r="B7" s="103"/>
      <c r="C7" s="105"/>
      <c r="D7" s="103" t="s">
        <v>108</v>
      </c>
      <c r="E7" s="103"/>
      <c r="F7" s="103"/>
      <c r="G7" s="103"/>
      <c r="H7" s="106"/>
      <c r="I7" s="104"/>
      <c r="J7" s="103"/>
      <c r="K7" s="103"/>
      <c r="L7" s="103"/>
      <c r="M7" s="103"/>
      <c r="N7" s="103"/>
      <c r="O7" s="107"/>
      <c r="P7" s="107"/>
      <c r="Q7" s="103"/>
      <c r="R7" s="107"/>
      <c r="S7" s="107"/>
      <c r="T7" s="103"/>
      <c r="U7" s="103"/>
      <c r="V7" s="103"/>
      <c r="W7" s="107"/>
      <c r="X7" s="103"/>
    </row>
    <row r="8">
      <c r="A8" s="104"/>
      <c r="B8" s="103"/>
      <c r="C8" s="105"/>
      <c r="D8" s="103" t="s">
        <v>200</v>
      </c>
      <c r="E8" s="103"/>
      <c r="F8" s="103"/>
      <c r="G8" s="103"/>
      <c r="H8" s="106"/>
      <c r="I8" s="104"/>
      <c r="J8" s="103"/>
      <c r="K8" s="103"/>
      <c r="L8" s="103"/>
      <c r="M8" s="103"/>
      <c r="N8" s="107"/>
      <c r="O8" s="107"/>
      <c r="P8" s="103"/>
      <c r="Q8" s="107"/>
      <c r="R8" s="107"/>
      <c r="S8" s="107"/>
      <c r="T8" s="107"/>
      <c r="U8" s="103"/>
      <c r="V8" s="103"/>
      <c r="W8" s="107"/>
      <c r="X8" s="103"/>
    </row>
    <row r="9">
      <c r="A9" s="104"/>
      <c r="B9" s="103"/>
      <c r="C9" s="105"/>
      <c r="D9" s="103" t="s">
        <v>141</v>
      </c>
      <c r="E9" s="103"/>
      <c r="F9" s="103"/>
      <c r="G9" s="103"/>
      <c r="H9" s="106"/>
      <c r="I9" s="104"/>
      <c r="J9" s="103"/>
      <c r="K9" s="103"/>
      <c r="L9" s="103"/>
      <c r="M9" s="103"/>
      <c r="N9" s="103"/>
      <c r="O9" s="107"/>
      <c r="P9" s="107"/>
      <c r="Q9" s="103"/>
      <c r="R9" s="107"/>
      <c r="S9" s="107"/>
      <c r="T9" s="103"/>
      <c r="U9" s="103"/>
      <c r="V9" s="103"/>
      <c r="W9" s="107"/>
      <c r="X9" s="103"/>
    </row>
    <row r="10">
      <c r="D10" s="103" t="s">
        <v>201</v>
      </c>
    </row>
    <row r="11">
      <c r="A11" s="104"/>
      <c r="B11" s="103"/>
      <c r="C11" s="105"/>
      <c r="D11" s="103" t="s">
        <v>102</v>
      </c>
      <c r="E11" s="103"/>
      <c r="F11" s="103"/>
      <c r="G11" s="103"/>
      <c r="H11" s="106"/>
      <c r="I11" s="104"/>
      <c r="J11" s="103"/>
      <c r="K11" s="103"/>
      <c r="L11" s="103"/>
      <c r="M11" s="103"/>
      <c r="N11" s="103"/>
      <c r="O11" s="107"/>
      <c r="P11" s="103"/>
      <c r="Q11" s="107"/>
      <c r="R11" s="107"/>
      <c r="S11" s="107"/>
      <c r="T11" s="103"/>
      <c r="U11" s="103"/>
      <c r="V11" s="103"/>
      <c r="W11" s="107"/>
      <c r="X11" s="103"/>
    </row>
    <row r="12">
      <c r="D12" s="103" t="s">
        <v>85</v>
      </c>
    </row>
    <row r="13">
      <c r="D13" s="103" t="s">
        <v>35</v>
      </c>
    </row>
    <row r="14">
      <c r="A14" s="104"/>
      <c r="B14" s="103"/>
      <c r="C14" s="105"/>
      <c r="D14" s="103" t="s">
        <v>19</v>
      </c>
      <c r="E14" s="103"/>
      <c r="F14" s="103"/>
      <c r="G14" s="103"/>
      <c r="H14" s="106"/>
      <c r="I14" s="104"/>
      <c r="J14" s="103"/>
      <c r="K14" s="103"/>
      <c r="L14" s="103"/>
      <c r="M14" s="103"/>
      <c r="N14" s="103"/>
      <c r="O14" s="107"/>
      <c r="P14" s="107"/>
      <c r="Q14" s="107"/>
      <c r="R14" s="103"/>
      <c r="S14" s="107"/>
      <c r="T14" s="103"/>
      <c r="U14" s="103"/>
      <c r="V14" s="103"/>
      <c r="W14" s="107"/>
      <c r="X14" s="103"/>
    </row>
    <row r="15">
      <c r="A15" s="104"/>
      <c r="B15" s="103"/>
      <c r="C15" s="105"/>
      <c r="D15" s="103" t="s">
        <v>95</v>
      </c>
      <c r="E15" s="103"/>
      <c r="F15" s="103"/>
      <c r="G15" s="103"/>
      <c r="H15" s="106"/>
      <c r="I15" s="104"/>
      <c r="J15" s="103"/>
      <c r="K15" s="103"/>
      <c r="L15" s="103"/>
      <c r="M15" s="103"/>
      <c r="N15" s="103"/>
      <c r="O15" s="107"/>
      <c r="P15" s="103"/>
      <c r="Q15" s="107"/>
      <c r="R15" s="107"/>
      <c r="S15" s="107"/>
      <c r="T15" s="103"/>
      <c r="U15" s="103"/>
      <c r="V15" s="103"/>
      <c r="W15" s="107"/>
      <c r="X15" s="103"/>
    </row>
    <row r="16">
      <c r="A16" s="104"/>
      <c r="B16" s="103"/>
      <c r="C16" s="105"/>
      <c r="D16" s="103" t="s">
        <v>184</v>
      </c>
      <c r="E16" s="103"/>
      <c r="F16" s="103"/>
      <c r="G16" s="103"/>
      <c r="H16" s="106"/>
      <c r="I16" s="104"/>
      <c r="J16" s="103"/>
      <c r="K16" s="103"/>
      <c r="L16" s="103"/>
      <c r="M16" s="103"/>
      <c r="N16" s="103"/>
      <c r="O16" s="107"/>
      <c r="P16" s="103"/>
      <c r="Q16" s="107"/>
      <c r="R16" s="107"/>
      <c r="S16" s="107"/>
      <c r="T16" s="103"/>
      <c r="U16" s="103"/>
      <c r="V16" s="103"/>
      <c r="W16" s="107"/>
      <c r="X16" s="103"/>
    </row>
    <row r="17">
      <c r="A17" s="104"/>
      <c r="B17" s="103"/>
      <c r="C17" s="105"/>
      <c r="D17" s="103" t="s">
        <v>125</v>
      </c>
      <c r="E17" s="103"/>
      <c r="F17" s="103"/>
      <c r="G17" s="103"/>
      <c r="H17" s="106"/>
      <c r="I17" s="104"/>
      <c r="J17" s="103"/>
      <c r="K17" s="103"/>
      <c r="L17" s="103"/>
      <c r="M17" s="103"/>
      <c r="N17" s="103"/>
      <c r="O17" s="107"/>
      <c r="P17" s="107"/>
      <c r="Q17" s="107"/>
      <c r="R17" s="103"/>
      <c r="S17" s="107"/>
      <c r="T17" s="103"/>
      <c r="U17" s="103"/>
      <c r="V17" s="103"/>
      <c r="W17" s="107"/>
      <c r="X17" s="103"/>
    </row>
    <row r="18">
      <c r="A18" s="104"/>
      <c r="B18" s="103"/>
      <c r="C18" s="105"/>
      <c r="D18" s="103" t="s">
        <v>101</v>
      </c>
      <c r="E18" s="103"/>
      <c r="F18" s="103"/>
      <c r="G18" s="103"/>
      <c r="H18" s="106"/>
      <c r="I18" s="104"/>
      <c r="J18" s="103"/>
      <c r="K18" s="103"/>
      <c r="L18" s="103"/>
      <c r="M18" s="103"/>
      <c r="N18" s="103"/>
      <c r="O18" s="107"/>
      <c r="P18" s="107"/>
      <c r="Q18" s="107"/>
      <c r="R18" s="107"/>
      <c r="S18" s="103"/>
      <c r="T18" s="107"/>
      <c r="U18" s="103"/>
      <c r="V18" s="103"/>
      <c r="W18" s="107"/>
      <c r="X18" s="103"/>
    </row>
    <row r="19">
      <c r="D19" s="103" t="s">
        <v>110</v>
      </c>
    </row>
    <row r="20">
      <c r="A20" s="104"/>
      <c r="B20" s="103"/>
      <c r="C20" s="105"/>
      <c r="D20" s="103" t="s">
        <v>8</v>
      </c>
      <c r="E20" s="103"/>
      <c r="F20" s="103"/>
      <c r="G20" s="103"/>
      <c r="H20" s="106"/>
      <c r="I20" s="104"/>
      <c r="J20" s="103"/>
      <c r="K20" s="103"/>
      <c r="L20" s="103"/>
      <c r="M20" s="103"/>
      <c r="N20" s="103"/>
      <c r="O20" s="107"/>
      <c r="P20" s="103"/>
      <c r="Q20" s="107"/>
      <c r="R20" s="107"/>
      <c r="S20" s="107"/>
      <c r="T20" s="103"/>
      <c r="U20" s="103"/>
      <c r="V20" s="103"/>
      <c r="W20" s="107"/>
      <c r="X20" s="103"/>
    </row>
    <row r="21">
      <c r="D21" s="103" t="s">
        <v>20</v>
      </c>
    </row>
    <row r="22">
      <c r="A22" s="104"/>
      <c r="B22" s="103"/>
      <c r="C22" s="105"/>
      <c r="D22" s="103" t="s">
        <v>203</v>
      </c>
      <c r="E22" s="103"/>
      <c r="F22" s="103"/>
      <c r="G22" s="103"/>
      <c r="H22" s="106"/>
      <c r="I22" s="104"/>
      <c r="J22" s="103"/>
      <c r="K22" s="103"/>
      <c r="L22" s="103"/>
      <c r="M22" s="103"/>
      <c r="N22" s="103"/>
      <c r="O22" s="107"/>
      <c r="P22" s="107"/>
      <c r="Q22" s="103"/>
      <c r="R22" s="107"/>
      <c r="S22" s="107"/>
      <c r="T22" s="103"/>
      <c r="U22" s="103"/>
      <c r="V22" s="103"/>
      <c r="W22" s="107"/>
      <c r="X22" s="103"/>
    </row>
    <row r="23">
      <c r="D23" s="103" t="s">
        <v>36</v>
      </c>
    </row>
    <row r="24">
      <c r="D24" s="103" t="s">
        <v>155</v>
      </c>
    </row>
    <row r="25">
      <c r="A25" s="104"/>
      <c r="B25" s="103"/>
      <c r="C25" s="105"/>
      <c r="D25" s="103" t="s">
        <v>21</v>
      </c>
      <c r="E25" s="103"/>
      <c r="F25" s="103"/>
      <c r="G25" s="103"/>
      <c r="H25" s="106"/>
      <c r="I25" s="104"/>
      <c r="J25" s="103"/>
      <c r="K25" s="103"/>
      <c r="L25" s="103"/>
      <c r="M25" s="103"/>
      <c r="N25" s="103"/>
      <c r="O25" s="103"/>
      <c r="P25" s="107"/>
      <c r="Q25" s="107"/>
      <c r="R25" s="107"/>
      <c r="S25" s="107"/>
      <c r="T25" s="103"/>
      <c r="U25" s="103"/>
      <c r="V25" s="103"/>
      <c r="W25" s="107"/>
      <c r="X25" s="103"/>
    </row>
    <row r="26">
      <c r="D26" s="103" t="s">
        <v>25</v>
      </c>
    </row>
    <row r="27">
      <c r="A27" s="104"/>
      <c r="B27" s="103"/>
      <c r="C27" s="105"/>
      <c r="D27" s="103" t="s">
        <v>81</v>
      </c>
      <c r="E27" s="103"/>
      <c r="F27" s="103"/>
      <c r="G27" s="103"/>
      <c r="H27" s="106"/>
      <c r="I27" s="104"/>
      <c r="J27" s="103"/>
      <c r="K27" s="103"/>
      <c r="L27" s="103"/>
      <c r="M27" s="103"/>
      <c r="N27" s="103"/>
      <c r="O27" s="103"/>
      <c r="P27" s="107"/>
      <c r="Q27" s="107"/>
      <c r="R27" s="107"/>
      <c r="S27" s="107"/>
      <c r="T27" s="103"/>
      <c r="U27" s="103"/>
      <c r="V27" s="103"/>
      <c r="W27" s="107"/>
      <c r="X27" s="103"/>
    </row>
    <row r="28">
      <c r="D28" s="103" t="s">
        <v>63</v>
      </c>
    </row>
    <row r="29">
      <c r="D29" s="103" t="s">
        <v>204</v>
      </c>
    </row>
    <row r="30">
      <c r="A30" s="104"/>
      <c r="B30" s="103"/>
      <c r="C30" s="105"/>
      <c r="D30" s="103" t="s">
        <v>54</v>
      </c>
      <c r="E30" s="103"/>
      <c r="F30" s="103"/>
      <c r="G30" s="103"/>
      <c r="H30" s="106"/>
      <c r="I30" s="104"/>
      <c r="J30" s="103"/>
      <c r="K30" s="103"/>
      <c r="L30" s="103"/>
      <c r="M30" s="103"/>
      <c r="N30" s="103"/>
      <c r="O30" s="107"/>
      <c r="P30" s="107"/>
      <c r="Q30" s="107"/>
      <c r="R30" s="103"/>
      <c r="S30" s="107"/>
      <c r="T30" s="103"/>
      <c r="U30" s="103"/>
      <c r="V30" s="103"/>
      <c r="W30" s="107"/>
      <c r="X30" s="103"/>
    </row>
    <row r="31">
      <c r="D31" s="103" t="s">
        <v>55</v>
      </c>
    </row>
    <row r="32">
      <c r="A32" s="104"/>
      <c r="B32" s="103"/>
      <c r="C32" s="105"/>
      <c r="D32" s="103" t="s">
        <v>84</v>
      </c>
      <c r="E32" s="103"/>
      <c r="F32" s="103"/>
      <c r="G32" s="103"/>
      <c r="H32" s="106"/>
      <c r="I32" s="104"/>
      <c r="J32" s="103"/>
      <c r="K32" s="103"/>
      <c r="L32" s="103"/>
      <c r="M32" s="103"/>
      <c r="N32" s="103"/>
      <c r="O32" s="107"/>
      <c r="P32" s="103"/>
      <c r="Q32" s="107"/>
      <c r="R32" s="107"/>
      <c r="S32" s="107"/>
      <c r="T32" s="103"/>
      <c r="U32" s="103"/>
      <c r="V32" s="103"/>
      <c r="W32" s="103"/>
      <c r="X32" s="103"/>
    </row>
    <row r="33">
      <c r="A33" s="104"/>
      <c r="B33" s="103"/>
      <c r="C33" s="105"/>
      <c r="D33" s="103" t="s">
        <v>82</v>
      </c>
      <c r="E33" s="103"/>
      <c r="F33" s="103"/>
      <c r="G33" s="103"/>
      <c r="H33" s="106"/>
      <c r="I33" s="104"/>
      <c r="J33" s="103"/>
      <c r="K33" s="103"/>
      <c r="L33" s="103"/>
      <c r="M33" s="103"/>
      <c r="N33" s="103"/>
      <c r="O33" s="107"/>
      <c r="P33" s="107"/>
      <c r="Q33" s="103"/>
      <c r="R33" s="107"/>
      <c r="S33" s="107"/>
      <c r="T33" s="103"/>
      <c r="U33" s="103"/>
      <c r="V33" s="103"/>
      <c r="W33" s="107"/>
      <c r="X33" s="103"/>
    </row>
    <row r="34">
      <c r="A34" s="104"/>
      <c r="B34" s="103"/>
      <c r="C34" s="105"/>
      <c r="D34" s="103" t="s">
        <v>118</v>
      </c>
      <c r="E34" s="103"/>
      <c r="F34" s="103"/>
      <c r="G34" s="103"/>
      <c r="H34" s="106"/>
      <c r="I34" s="104"/>
      <c r="J34" s="103"/>
      <c r="K34" s="103"/>
      <c r="L34" s="103"/>
      <c r="M34" s="103"/>
      <c r="N34" s="103"/>
      <c r="O34" s="103"/>
      <c r="P34" s="107"/>
      <c r="Q34" s="107"/>
      <c r="R34" s="107"/>
      <c r="S34" s="107"/>
      <c r="T34" s="107"/>
      <c r="U34" s="103"/>
      <c r="V34" s="103"/>
      <c r="W34" s="107"/>
      <c r="X34" s="103"/>
    </row>
    <row r="35">
      <c r="A35" s="104"/>
      <c r="B35" s="103"/>
      <c r="C35" s="105"/>
      <c r="D35" s="103" t="s">
        <v>148</v>
      </c>
      <c r="E35" s="103"/>
      <c r="F35" s="103"/>
      <c r="G35" s="103"/>
      <c r="H35" s="106"/>
      <c r="I35" s="104"/>
      <c r="J35" s="103"/>
      <c r="K35" s="103"/>
      <c r="L35" s="103"/>
      <c r="M35" s="103"/>
      <c r="N35" s="103"/>
      <c r="O35" s="107"/>
      <c r="P35" s="103"/>
      <c r="Q35" s="107"/>
      <c r="R35" s="107"/>
      <c r="S35" s="107"/>
      <c r="T35" s="103"/>
      <c r="U35" s="103"/>
      <c r="V35" s="103"/>
      <c r="W35" s="103"/>
      <c r="X35" s="103"/>
    </row>
    <row r="36">
      <c r="A36" s="104"/>
      <c r="B36" s="103"/>
      <c r="C36" s="105"/>
      <c r="D36" s="103" t="s">
        <v>22</v>
      </c>
      <c r="E36" s="103"/>
      <c r="F36" s="103"/>
      <c r="G36" s="103"/>
      <c r="H36" s="106"/>
      <c r="I36" s="104"/>
      <c r="J36" s="103"/>
      <c r="K36" s="103"/>
      <c r="L36" s="103"/>
      <c r="M36" s="103"/>
      <c r="N36" s="103"/>
      <c r="O36" s="103"/>
      <c r="P36" s="107"/>
      <c r="Q36" s="107"/>
      <c r="R36" s="107"/>
      <c r="S36" s="107"/>
      <c r="T36" s="103"/>
      <c r="U36" s="103"/>
      <c r="V36" s="103"/>
      <c r="W36" s="107"/>
      <c r="X36" s="103"/>
    </row>
    <row r="37">
      <c r="A37" s="104"/>
      <c r="B37" s="103"/>
      <c r="C37" s="105"/>
      <c r="D37" s="103" t="s">
        <v>23</v>
      </c>
      <c r="E37" s="103"/>
      <c r="F37" s="103"/>
      <c r="G37" s="103"/>
      <c r="H37" s="106"/>
      <c r="I37" s="104"/>
      <c r="J37" s="103"/>
      <c r="K37" s="103"/>
      <c r="L37" s="103"/>
      <c r="M37" s="103"/>
      <c r="N37" s="103"/>
      <c r="O37" s="107"/>
      <c r="P37" s="107"/>
      <c r="Q37" s="107"/>
      <c r="R37" s="103"/>
      <c r="S37" s="107"/>
      <c r="T37" s="103"/>
      <c r="U37" s="103"/>
      <c r="V37" s="103"/>
      <c r="W37" s="107"/>
      <c r="X37" s="103"/>
    </row>
    <row r="38">
      <c r="A38" s="104"/>
      <c r="B38" s="103"/>
      <c r="C38" s="105"/>
      <c r="D38" s="103" t="s">
        <v>24</v>
      </c>
      <c r="E38" s="103"/>
      <c r="F38" s="103"/>
      <c r="G38" s="103"/>
      <c r="H38" s="106"/>
      <c r="I38" s="104"/>
      <c r="J38" s="103"/>
      <c r="K38" s="103"/>
      <c r="L38" s="103"/>
      <c r="M38" s="103"/>
      <c r="N38" s="103"/>
      <c r="O38" s="107"/>
      <c r="P38" s="107"/>
      <c r="Q38" s="103"/>
      <c r="R38" s="107"/>
      <c r="S38" s="107"/>
      <c r="T38" s="103"/>
      <c r="U38" s="103"/>
      <c r="V38" s="103"/>
      <c r="W38" s="107"/>
      <c r="X38" s="103"/>
    </row>
    <row r="39">
      <c r="A39" s="104"/>
      <c r="B39" s="103"/>
      <c r="C39" s="105"/>
      <c r="D39" s="103" t="s">
        <v>144</v>
      </c>
      <c r="E39" s="103"/>
      <c r="F39" s="107"/>
      <c r="G39" s="103"/>
      <c r="H39" s="106"/>
      <c r="I39" s="104"/>
      <c r="J39" s="103"/>
      <c r="K39" s="103"/>
      <c r="L39" s="103"/>
      <c r="M39" s="103"/>
      <c r="N39" s="103"/>
      <c r="O39" s="103"/>
      <c r="P39" s="107"/>
      <c r="Q39" s="107"/>
      <c r="R39" s="107"/>
      <c r="S39" s="107"/>
      <c r="T39" s="103"/>
      <c r="U39" s="103"/>
      <c r="V39" s="103"/>
      <c r="W39" s="107"/>
      <c r="X39" s="103"/>
    </row>
    <row r="40">
      <c r="A40" s="104"/>
      <c r="B40" s="103"/>
      <c r="C40" s="105"/>
      <c r="D40" s="103" t="s">
        <v>157</v>
      </c>
      <c r="E40" s="103"/>
      <c r="F40" s="103"/>
      <c r="G40" s="103"/>
      <c r="H40" s="106"/>
      <c r="I40" s="104"/>
      <c r="J40" s="103"/>
      <c r="K40" s="103"/>
      <c r="L40" s="103"/>
      <c r="M40" s="103"/>
      <c r="N40" s="103"/>
      <c r="O40" s="103"/>
      <c r="P40" s="107"/>
      <c r="Q40" s="107"/>
      <c r="R40" s="107"/>
      <c r="S40" s="107"/>
      <c r="T40" s="103"/>
      <c r="U40" s="103"/>
      <c r="V40" s="103"/>
      <c r="W40" s="107"/>
      <c r="X40" s="103"/>
    </row>
    <row r="41">
      <c r="D41" s="103" t="s">
        <v>62</v>
      </c>
    </row>
    <row r="42">
      <c r="A42" s="104"/>
      <c r="B42" s="103"/>
      <c r="C42" s="105"/>
      <c r="D42" s="103" t="s">
        <v>70</v>
      </c>
      <c r="E42" s="103"/>
      <c r="F42" s="103"/>
      <c r="G42" s="103"/>
      <c r="H42" s="106"/>
      <c r="I42" s="104"/>
      <c r="J42" s="103"/>
      <c r="K42" s="103"/>
      <c r="L42" s="103"/>
      <c r="M42" s="103"/>
      <c r="N42" s="103"/>
      <c r="O42" s="107"/>
      <c r="P42" s="107"/>
      <c r="Q42" s="107"/>
      <c r="R42" s="103"/>
      <c r="S42" s="107"/>
      <c r="T42" s="107"/>
      <c r="U42" s="103"/>
      <c r="V42" s="103"/>
      <c r="W42" s="107"/>
      <c r="X42" s="103"/>
    </row>
    <row r="43">
      <c r="A43" s="104"/>
      <c r="B43" s="103"/>
      <c r="C43" s="105"/>
      <c r="D43" s="103" t="s">
        <v>105</v>
      </c>
      <c r="E43" s="103"/>
      <c r="F43" s="103"/>
      <c r="G43" s="103"/>
      <c r="H43" s="106"/>
      <c r="I43" s="104"/>
      <c r="J43" s="103"/>
      <c r="K43" s="103"/>
      <c r="L43" s="103"/>
      <c r="M43" s="103"/>
      <c r="N43" s="103"/>
      <c r="O43" s="103"/>
      <c r="P43" s="107"/>
      <c r="Q43" s="107"/>
      <c r="R43" s="107"/>
      <c r="S43" s="107"/>
      <c r="T43" s="103"/>
      <c r="U43" s="103"/>
      <c r="V43" s="103"/>
      <c r="W43" s="107"/>
      <c r="X43" s="103"/>
    </row>
    <row r="44">
      <c r="A44" s="104"/>
      <c r="B44" s="103"/>
      <c r="C44" s="105"/>
      <c r="D44" s="103" t="s">
        <v>75</v>
      </c>
      <c r="E44" s="103"/>
      <c r="F44" s="103"/>
      <c r="G44" s="103"/>
      <c r="H44" s="106"/>
      <c r="I44" s="104"/>
      <c r="J44" s="103"/>
      <c r="K44" s="103"/>
      <c r="L44" s="103"/>
      <c r="M44" s="103"/>
      <c r="N44" s="103"/>
      <c r="O44" s="107"/>
      <c r="P44" s="107"/>
      <c r="Q44" s="107"/>
      <c r="R44" s="107"/>
      <c r="S44" s="103"/>
      <c r="T44" s="103"/>
      <c r="U44" s="103"/>
      <c r="V44" s="103"/>
      <c r="W44" s="103"/>
      <c r="X44" s="103"/>
    </row>
    <row r="45">
      <c r="A45" s="104"/>
      <c r="B45" s="103"/>
      <c r="C45" s="105"/>
      <c r="D45" s="103" t="s">
        <v>170</v>
      </c>
      <c r="E45" s="103"/>
      <c r="F45" s="103"/>
      <c r="G45" s="103"/>
      <c r="H45" s="106"/>
      <c r="I45" s="104"/>
      <c r="J45" s="103"/>
      <c r="K45" s="103"/>
      <c r="L45" s="103"/>
      <c r="M45" s="103"/>
      <c r="N45" s="103"/>
      <c r="O45" s="107"/>
      <c r="P45" s="107"/>
      <c r="Q45" s="103"/>
      <c r="R45" s="107"/>
      <c r="S45" s="107"/>
      <c r="T45" s="103"/>
      <c r="U45" s="103"/>
      <c r="V45" s="103"/>
      <c r="W45" s="107"/>
      <c r="X45" s="103"/>
    </row>
    <row r="46">
      <c r="D46" s="103" t="s">
        <v>123</v>
      </c>
    </row>
    <row r="47">
      <c r="D47" s="103" t="s">
        <v>173</v>
      </c>
    </row>
    <row r="48">
      <c r="A48" s="104"/>
      <c r="B48" s="103"/>
      <c r="C48" s="105"/>
      <c r="D48" s="103" t="s">
        <v>10</v>
      </c>
      <c r="E48" s="103"/>
      <c r="F48" s="107"/>
      <c r="G48" s="103"/>
      <c r="H48" s="106"/>
      <c r="I48" s="104"/>
      <c r="J48" s="103"/>
      <c r="K48" s="103"/>
      <c r="L48" s="103"/>
      <c r="M48" s="103"/>
      <c r="N48" s="103"/>
      <c r="O48" s="103"/>
      <c r="P48" s="107"/>
      <c r="Q48" s="107"/>
      <c r="R48" s="107"/>
      <c r="S48" s="107"/>
      <c r="T48" s="103"/>
      <c r="U48" s="103"/>
      <c r="V48" s="103"/>
      <c r="W48" s="107"/>
      <c r="X48" s="103"/>
    </row>
    <row r="49">
      <c r="D49" s="103" t="s">
        <v>143</v>
      </c>
    </row>
    <row r="50">
      <c r="A50" s="104"/>
      <c r="B50" s="103"/>
      <c r="C50" s="105"/>
      <c r="D50" s="103" t="s">
        <v>11</v>
      </c>
      <c r="E50" s="103"/>
      <c r="F50" s="103"/>
      <c r="G50" s="103"/>
      <c r="H50" s="106"/>
      <c r="I50" s="104"/>
      <c r="J50" s="103"/>
      <c r="K50" s="103"/>
      <c r="L50" s="103"/>
      <c r="M50" s="103"/>
      <c r="N50" s="103"/>
      <c r="O50" s="103"/>
      <c r="P50" s="107"/>
      <c r="Q50" s="107"/>
      <c r="R50" s="107"/>
      <c r="S50" s="107"/>
      <c r="T50" s="103"/>
      <c r="U50" s="103"/>
      <c r="V50" s="103"/>
      <c r="W50" s="103"/>
      <c r="X50" s="103"/>
    </row>
    <row r="51">
      <c r="D51" s="103" t="s">
        <v>117</v>
      </c>
    </row>
    <row r="52">
      <c r="A52" s="104"/>
      <c r="B52" s="103"/>
      <c r="C52" s="105"/>
      <c r="D52" s="103" t="s">
        <v>130</v>
      </c>
      <c r="E52" s="103"/>
      <c r="F52" s="103"/>
      <c r="G52" s="103"/>
      <c r="H52" s="106"/>
      <c r="I52" s="104"/>
      <c r="J52" s="103"/>
      <c r="K52" s="103"/>
      <c r="L52" s="103"/>
      <c r="M52" s="103"/>
      <c r="N52" s="103"/>
      <c r="O52" s="107"/>
      <c r="P52" s="107"/>
      <c r="Q52" s="107"/>
      <c r="R52" s="103"/>
      <c r="S52" s="107"/>
      <c r="T52" s="103"/>
      <c r="U52" s="103"/>
      <c r="V52" s="103"/>
      <c r="W52" s="107"/>
      <c r="X52" s="103"/>
    </row>
    <row r="53">
      <c r="D53" s="103" t="s">
        <v>107</v>
      </c>
    </row>
    <row r="54">
      <c r="A54" s="104"/>
      <c r="B54" s="103"/>
      <c r="C54" s="105"/>
      <c r="D54" s="103" t="s">
        <v>131</v>
      </c>
      <c r="E54" s="103"/>
      <c r="F54" s="103"/>
      <c r="G54" s="103"/>
      <c r="H54" s="106"/>
      <c r="I54" s="104"/>
      <c r="J54" s="103"/>
      <c r="K54" s="103"/>
      <c r="L54" s="103"/>
      <c r="M54" s="103"/>
      <c r="N54" s="103"/>
      <c r="O54" s="107"/>
      <c r="P54" s="107"/>
      <c r="Q54" s="107"/>
      <c r="R54" s="107"/>
      <c r="S54" s="103"/>
      <c r="T54" s="103"/>
      <c r="U54" s="103"/>
      <c r="V54" s="103"/>
      <c r="W54" s="107"/>
      <c r="X54" s="103"/>
    </row>
    <row r="55">
      <c r="A55" s="104"/>
      <c r="B55" s="103"/>
      <c r="C55" s="105"/>
      <c r="D55" s="103" t="s">
        <v>12</v>
      </c>
      <c r="E55" s="103"/>
      <c r="F55" s="103"/>
      <c r="G55" s="103"/>
      <c r="H55" s="106"/>
      <c r="I55" s="104"/>
      <c r="J55" s="103"/>
      <c r="K55" s="103"/>
      <c r="L55" s="103"/>
      <c r="M55" s="103"/>
      <c r="N55" s="103"/>
      <c r="O55" s="107"/>
      <c r="P55" s="103"/>
      <c r="Q55" s="107"/>
      <c r="R55" s="107"/>
      <c r="S55" s="107"/>
      <c r="T55" s="103"/>
      <c r="U55" s="103"/>
      <c r="V55" s="103"/>
      <c r="W55" s="103"/>
      <c r="X55" s="103"/>
    </row>
    <row r="56">
      <c r="A56" s="104"/>
      <c r="B56" s="103"/>
      <c r="C56" s="105"/>
      <c r="D56" s="103" t="s">
        <v>116</v>
      </c>
      <c r="E56" s="103"/>
      <c r="F56" s="103"/>
      <c r="G56" s="103"/>
      <c r="H56" s="106"/>
      <c r="I56" s="104"/>
      <c r="J56" s="103"/>
      <c r="K56" s="103"/>
      <c r="L56" s="103"/>
      <c r="M56" s="103"/>
      <c r="N56" s="103"/>
      <c r="O56" s="107"/>
      <c r="P56" s="107"/>
      <c r="Q56" s="107"/>
      <c r="R56" s="103"/>
      <c r="S56" s="107"/>
      <c r="T56" s="103"/>
      <c r="U56" s="103"/>
      <c r="V56" s="103"/>
      <c r="W56" s="107"/>
      <c r="X56" s="103"/>
    </row>
    <row r="57">
      <c r="A57" s="104"/>
      <c r="B57" s="103"/>
      <c r="C57" s="105"/>
      <c r="D57" s="103" t="s">
        <v>116</v>
      </c>
      <c r="E57" s="103"/>
      <c r="F57" s="103"/>
      <c r="G57" s="103"/>
      <c r="H57" s="106"/>
      <c r="I57" s="104"/>
      <c r="J57" s="103"/>
      <c r="K57" s="103"/>
      <c r="L57" s="103"/>
      <c r="M57" s="103"/>
      <c r="N57" s="103"/>
      <c r="O57" s="107"/>
      <c r="P57" s="107"/>
      <c r="Q57" s="107"/>
      <c r="R57" s="107"/>
      <c r="S57" s="103"/>
      <c r="T57" s="103"/>
      <c r="U57" s="103"/>
      <c r="V57" s="103"/>
      <c r="W57" s="107"/>
      <c r="X57" s="103"/>
    </row>
    <row r="58">
      <c r="D58" s="103" t="s">
        <v>13</v>
      </c>
    </row>
    <row r="59">
      <c r="A59" s="104"/>
      <c r="B59" s="103"/>
      <c r="C59" s="105"/>
      <c r="D59" s="103" t="s">
        <v>122</v>
      </c>
      <c r="E59" s="103"/>
      <c r="F59" s="103"/>
      <c r="G59" s="103"/>
      <c r="H59" s="106"/>
      <c r="I59" s="104"/>
      <c r="J59" s="103"/>
      <c r="K59" s="103"/>
      <c r="L59" s="103"/>
      <c r="M59" s="103"/>
      <c r="N59" s="103"/>
      <c r="O59" s="107"/>
      <c r="P59" s="107"/>
      <c r="Q59" s="107"/>
      <c r="R59" s="107"/>
      <c r="S59" s="103"/>
      <c r="T59" s="103"/>
      <c r="U59" s="103"/>
      <c r="V59" s="103"/>
      <c r="W59" s="107"/>
      <c r="X59" s="103"/>
    </row>
    <row r="60">
      <c r="A60" s="104"/>
      <c r="B60" s="103"/>
      <c r="C60" s="105"/>
      <c r="D60" s="103" t="s">
        <v>86</v>
      </c>
      <c r="E60" s="103"/>
      <c r="F60" s="103"/>
      <c r="G60" s="103"/>
      <c r="H60" s="106"/>
      <c r="I60" s="104"/>
      <c r="J60" s="103"/>
      <c r="K60" s="103"/>
      <c r="L60" s="103"/>
      <c r="M60" s="103"/>
      <c r="N60" s="103"/>
      <c r="O60" s="107"/>
      <c r="P60" s="107"/>
      <c r="Q60" s="103"/>
      <c r="R60" s="107"/>
      <c r="S60" s="107"/>
      <c r="T60" s="103"/>
      <c r="U60" s="103"/>
      <c r="V60" s="103"/>
      <c r="W60" s="107"/>
      <c r="X60" s="103"/>
    </row>
    <row r="61">
      <c r="A61" s="104"/>
      <c r="B61" s="103"/>
      <c r="C61" s="105"/>
      <c r="D61" s="103" t="s">
        <v>139</v>
      </c>
      <c r="E61" s="103"/>
      <c r="F61" s="103"/>
      <c r="G61" s="103"/>
      <c r="H61" s="106"/>
      <c r="I61" s="104"/>
      <c r="J61" s="103"/>
      <c r="K61" s="103"/>
      <c r="L61" s="103"/>
      <c r="M61" s="103"/>
      <c r="N61" s="103"/>
      <c r="O61" s="107"/>
      <c r="P61" s="107"/>
      <c r="Q61" s="103"/>
      <c r="R61" s="107"/>
      <c r="S61" s="107"/>
      <c r="T61" s="103"/>
      <c r="U61" s="103"/>
      <c r="V61" s="103"/>
      <c r="W61" s="103"/>
      <c r="X61" s="103"/>
    </row>
    <row r="62">
      <c r="A62" s="104"/>
      <c r="B62" s="103"/>
      <c r="C62" s="105"/>
      <c r="D62" s="103" t="s">
        <v>97</v>
      </c>
      <c r="E62" s="103"/>
      <c r="F62" s="103"/>
      <c r="G62" s="103"/>
      <c r="H62" s="106"/>
      <c r="I62" s="104"/>
      <c r="J62" s="103"/>
      <c r="K62" s="103"/>
      <c r="L62" s="103"/>
      <c r="M62" s="103"/>
      <c r="N62" s="103"/>
      <c r="O62" s="107"/>
      <c r="P62" s="107"/>
      <c r="Q62" s="107"/>
      <c r="R62" s="103"/>
      <c r="S62" s="107"/>
      <c r="T62" s="103"/>
      <c r="U62" s="103"/>
      <c r="V62" s="103"/>
      <c r="W62" s="107"/>
      <c r="X62" s="103"/>
    </row>
    <row r="63">
      <c r="A63" s="104"/>
      <c r="B63" s="103"/>
      <c r="C63" s="105"/>
      <c r="D63" s="103" t="s">
        <v>205</v>
      </c>
      <c r="E63" s="103"/>
      <c r="F63" s="103"/>
      <c r="G63" s="103"/>
      <c r="H63" s="106"/>
      <c r="I63" s="104"/>
      <c r="J63" s="103"/>
      <c r="K63" s="103"/>
      <c r="L63" s="103"/>
      <c r="M63" s="103"/>
      <c r="N63" s="103"/>
      <c r="O63" s="107"/>
      <c r="P63" s="107"/>
      <c r="Q63" s="107"/>
      <c r="R63" s="103"/>
      <c r="S63" s="107"/>
      <c r="T63" s="103"/>
      <c r="U63" s="103"/>
      <c r="V63" s="103"/>
      <c r="W63" s="107"/>
      <c r="X63" s="103"/>
    </row>
    <row r="64">
      <c r="D64" s="103" t="s">
        <v>87</v>
      </c>
    </row>
    <row r="65">
      <c r="A65" s="104"/>
      <c r="B65" s="103"/>
      <c r="C65" s="105"/>
      <c r="D65" s="103" t="s">
        <v>59</v>
      </c>
      <c r="E65" s="103"/>
      <c r="F65" s="103"/>
      <c r="G65" s="103"/>
      <c r="H65" s="106"/>
      <c r="I65" s="104"/>
      <c r="J65" s="103"/>
      <c r="K65" s="103"/>
      <c r="L65" s="103"/>
      <c r="M65" s="103"/>
      <c r="N65" s="103"/>
      <c r="O65" s="103"/>
      <c r="P65" s="107"/>
      <c r="Q65" s="107"/>
      <c r="R65" s="107"/>
      <c r="S65" s="107"/>
      <c r="T65" s="103"/>
      <c r="U65" s="103"/>
      <c r="V65" s="103"/>
      <c r="W65" s="107"/>
      <c r="X65" s="103"/>
    </row>
    <row r="66">
      <c r="D66" s="103" t="s">
        <v>58</v>
      </c>
    </row>
    <row r="67">
      <c r="A67" s="104"/>
      <c r="B67" s="103"/>
      <c r="C67" s="105"/>
      <c r="D67" s="103" t="s">
        <v>53</v>
      </c>
      <c r="E67" s="103"/>
      <c r="F67" s="103"/>
      <c r="G67" s="103"/>
      <c r="H67" s="106"/>
      <c r="I67" s="104"/>
      <c r="J67" s="103"/>
      <c r="K67" s="103"/>
      <c r="L67" s="103"/>
      <c r="M67" s="103"/>
      <c r="N67" s="103"/>
      <c r="O67" s="107"/>
      <c r="P67" s="103"/>
      <c r="Q67" s="107"/>
      <c r="R67" s="107"/>
      <c r="S67" s="107"/>
      <c r="T67" s="103"/>
      <c r="U67" s="103"/>
      <c r="V67" s="103"/>
      <c r="W67" s="107"/>
      <c r="X67" s="103"/>
    </row>
    <row r="68">
      <c r="A68" s="104"/>
      <c r="B68" s="103"/>
      <c r="C68" s="105"/>
      <c r="D68" s="103" t="s">
        <v>180</v>
      </c>
      <c r="E68" s="103"/>
      <c r="F68" s="103"/>
      <c r="G68" s="103"/>
      <c r="H68" s="106"/>
      <c r="I68" s="104"/>
      <c r="J68" s="103"/>
      <c r="K68" s="103"/>
      <c r="L68" s="103"/>
      <c r="M68" s="103"/>
      <c r="N68" s="103"/>
      <c r="O68" s="107"/>
      <c r="P68" s="107"/>
      <c r="Q68" s="107"/>
      <c r="R68" s="107"/>
      <c r="S68" s="103"/>
      <c r="T68" s="103"/>
      <c r="U68" s="103"/>
      <c r="V68" s="103"/>
      <c r="W68" s="107"/>
      <c r="X68" s="103"/>
    </row>
    <row r="69">
      <c r="A69" s="104"/>
      <c r="B69" s="103"/>
      <c r="C69" s="105"/>
      <c r="D69" s="103" t="s">
        <v>187</v>
      </c>
      <c r="E69" s="103"/>
      <c r="F69" s="103"/>
      <c r="G69" s="103"/>
      <c r="H69" s="106"/>
      <c r="I69" s="104"/>
      <c r="J69" s="103"/>
      <c r="K69" s="103"/>
      <c r="L69" s="103"/>
      <c r="M69" s="103"/>
      <c r="N69" s="103"/>
      <c r="O69" s="107"/>
      <c r="P69" s="107"/>
      <c r="Q69" s="103"/>
      <c r="R69" s="107"/>
      <c r="S69" s="107"/>
      <c r="T69" s="103"/>
      <c r="U69" s="103"/>
      <c r="V69" s="103"/>
      <c r="W69" s="107"/>
      <c r="X69" s="103"/>
    </row>
    <row r="70">
      <c r="A70" s="104"/>
      <c r="B70" s="103"/>
      <c r="C70" s="105"/>
      <c r="D70" s="103" t="s">
        <v>74</v>
      </c>
      <c r="E70" s="103"/>
      <c r="F70" s="103"/>
      <c r="G70" s="103"/>
      <c r="H70" s="106"/>
      <c r="I70" s="104"/>
      <c r="J70" s="103"/>
      <c r="K70" s="103"/>
      <c r="L70" s="103"/>
      <c r="M70" s="103"/>
      <c r="N70" s="103"/>
      <c r="O70" s="107"/>
      <c r="P70" s="107"/>
      <c r="Q70" s="103"/>
      <c r="R70" s="107"/>
      <c r="S70" s="107"/>
      <c r="T70" s="103"/>
      <c r="U70" s="103"/>
      <c r="V70" s="103"/>
      <c r="W70" s="107"/>
      <c r="X70" s="103"/>
    </row>
    <row r="71">
      <c r="A71" s="104"/>
      <c r="B71" s="103"/>
      <c r="C71" s="105"/>
      <c r="D71" s="103" t="s">
        <v>74</v>
      </c>
      <c r="E71" s="103"/>
      <c r="F71" s="103"/>
      <c r="G71" s="103"/>
      <c r="H71" s="106"/>
      <c r="I71" s="104"/>
      <c r="J71" s="103"/>
      <c r="K71" s="103"/>
      <c r="L71" s="103"/>
      <c r="M71" s="103"/>
      <c r="N71" s="103"/>
      <c r="O71" s="107"/>
      <c r="P71" s="107"/>
      <c r="Q71" s="103"/>
      <c r="R71" s="107"/>
      <c r="S71" s="107"/>
      <c r="T71" s="103"/>
      <c r="U71" s="103"/>
      <c r="V71" s="103"/>
      <c r="W71" s="107"/>
      <c r="X71" s="103"/>
    </row>
    <row r="72">
      <c r="D72" s="103" t="s">
        <v>44</v>
      </c>
    </row>
    <row r="73">
      <c r="A73" s="104"/>
      <c r="B73" s="103"/>
      <c r="C73" s="105"/>
      <c r="D73" s="103" t="s">
        <v>103</v>
      </c>
      <c r="E73" s="103"/>
      <c r="F73" s="103"/>
      <c r="G73" s="103"/>
      <c r="H73" s="106"/>
      <c r="I73" s="104"/>
      <c r="J73" s="103"/>
      <c r="K73" s="103"/>
      <c r="L73" s="103"/>
      <c r="M73" s="103"/>
      <c r="N73" s="103"/>
      <c r="O73" s="107"/>
      <c r="P73" s="107"/>
      <c r="Q73" s="107"/>
      <c r="R73" s="103"/>
      <c r="S73" s="107"/>
      <c r="T73" s="103"/>
      <c r="U73" s="103"/>
      <c r="V73" s="103"/>
      <c r="W73" s="107"/>
      <c r="X73" s="103"/>
    </row>
    <row r="74">
      <c r="A74" s="104"/>
      <c r="B74" s="103"/>
      <c r="C74" s="105"/>
      <c r="D74" s="103" t="s">
        <v>37</v>
      </c>
      <c r="E74" s="103"/>
      <c r="F74" s="103"/>
      <c r="G74" s="103"/>
      <c r="H74" s="106"/>
      <c r="I74" s="104"/>
      <c r="J74" s="103"/>
      <c r="K74" s="103"/>
      <c r="L74" s="103"/>
      <c r="M74" s="103"/>
      <c r="N74" s="103"/>
      <c r="O74" s="107"/>
      <c r="P74" s="107"/>
      <c r="Q74" s="107"/>
      <c r="R74" s="107"/>
      <c r="S74" s="103"/>
      <c r="T74" s="103"/>
      <c r="U74" s="103"/>
      <c r="V74" s="103"/>
      <c r="W74" s="107"/>
      <c r="X74" s="103"/>
    </row>
    <row r="75">
      <c r="A75" s="104"/>
      <c r="B75" s="103"/>
      <c r="C75" s="105"/>
      <c r="D75" s="103" t="s">
        <v>124</v>
      </c>
      <c r="E75" s="103"/>
      <c r="F75" s="103"/>
      <c r="G75" s="103"/>
      <c r="H75" s="106"/>
      <c r="I75" s="104"/>
      <c r="J75" s="103"/>
      <c r="K75" s="103"/>
      <c r="L75" s="103"/>
      <c r="M75" s="103"/>
      <c r="N75" s="103"/>
      <c r="O75" s="107"/>
      <c r="P75" s="103"/>
      <c r="Q75" s="107"/>
      <c r="R75" s="107"/>
      <c r="S75" s="107"/>
      <c r="T75" s="107"/>
      <c r="U75" s="103"/>
      <c r="V75" s="103"/>
      <c r="W75" s="107"/>
      <c r="X75" s="103"/>
    </row>
    <row r="76">
      <c r="A76" s="104"/>
      <c r="B76" s="103"/>
      <c r="C76" s="105"/>
      <c r="D76" s="103" t="s">
        <v>112</v>
      </c>
      <c r="E76" s="103"/>
      <c r="F76" s="103"/>
      <c r="G76" s="103"/>
      <c r="H76" s="106"/>
      <c r="I76" s="104"/>
      <c r="J76" s="103"/>
      <c r="K76" s="103"/>
      <c r="L76" s="103"/>
      <c r="M76" s="103"/>
      <c r="N76" s="103"/>
      <c r="O76" s="107"/>
      <c r="P76" s="103"/>
      <c r="Q76" s="107"/>
      <c r="R76" s="107"/>
      <c r="S76" s="107"/>
      <c r="T76" s="103"/>
      <c r="U76" s="103"/>
      <c r="V76" s="103"/>
      <c r="W76" s="107"/>
      <c r="X76" s="103"/>
    </row>
    <row r="77">
      <c r="D77" s="103" t="s">
        <v>206</v>
      </c>
    </row>
    <row r="78" hidden="1">
      <c r="A78" s="104"/>
      <c r="B78" s="103"/>
      <c r="C78" s="105"/>
      <c r="D78" s="103" t="s">
        <v>61</v>
      </c>
      <c r="E78" s="103"/>
      <c r="F78" s="103"/>
      <c r="G78" s="103"/>
      <c r="H78" s="106"/>
      <c r="I78" s="104"/>
      <c r="J78" s="103"/>
      <c r="K78" s="103"/>
      <c r="L78" s="103"/>
      <c r="M78" s="103"/>
      <c r="N78" s="103"/>
      <c r="O78" s="103"/>
      <c r="P78" s="107"/>
      <c r="Q78" s="107"/>
      <c r="R78" s="107"/>
      <c r="S78" s="107"/>
      <c r="T78" s="103"/>
      <c r="U78" s="103"/>
      <c r="V78" s="103"/>
      <c r="W78" s="103"/>
      <c r="X78" s="103"/>
    </row>
    <row r="79">
      <c r="D79" s="103" t="s">
        <v>45</v>
      </c>
    </row>
    <row r="80" hidden="1">
      <c r="A80" s="104"/>
      <c r="B80" s="103"/>
      <c r="C80" s="105"/>
      <c r="D80" s="103" t="s">
        <v>28</v>
      </c>
      <c r="E80" s="103"/>
      <c r="F80" s="103"/>
      <c r="G80" s="103"/>
      <c r="H80" s="106"/>
      <c r="I80" s="104"/>
      <c r="J80" s="103"/>
      <c r="K80" s="103"/>
      <c r="L80" s="103"/>
      <c r="M80" s="103"/>
      <c r="N80" s="103"/>
      <c r="O80" s="103"/>
      <c r="P80" s="107"/>
      <c r="Q80" s="107"/>
      <c r="R80" s="107"/>
      <c r="S80" s="107"/>
      <c r="T80" s="103"/>
      <c r="U80" s="103"/>
      <c r="V80" s="103"/>
      <c r="W80" s="107"/>
      <c r="X80" s="103"/>
    </row>
    <row r="81">
      <c r="A81" s="104"/>
      <c r="B81" s="103"/>
      <c r="C81" s="105"/>
      <c r="D81" s="103" t="s">
        <v>57</v>
      </c>
      <c r="E81" s="103"/>
      <c r="F81" s="103"/>
      <c r="G81" s="103"/>
      <c r="H81" s="106"/>
      <c r="I81" s="104"/>
      <c r="J81" s="103"/>
      <c r="K81" s="103"/>
      <c r="L81" s="103"/>
      <c r="M81" s="103"/>
      <c r="N81" s="103"/>
      <c r="O81" s="107"/>
      <c r="P81" s="107"/>
      <c r="Q81" s="107"/>
      <c r="R81" s="103"/>
      <c r="S81" s="107"/>
      <c r="T81" s="103"/>
      <c r="U81" s="103"/>
      <c r="V81" s="103"/>
      <c r="W81" s="107"/>
      <c r="X81" s="103"/>
    </row>
    <row r="82">
      <c r="A82" s="104"/>
      <c r="B82" s="103"/>
      <c r="C82" s="105"/>
      <c r="D82" s="103" t="s">
        <v>159</v>
      </c>
      <c r="E82" s="103"/>
      <c r="F82" s="103"/>
      <c r="G82" s="103"/>
      <c r="H82" s="106"/>
      <c r="I82" s="104"/>
      <c r="J82" s="103"/>
      <c r="K82" s="103"/>
      <c r="L82" s="103"/>
      <c r="M82" s="103"/>
      <c r="N82" s="103"/>
      <c r="O82" s="103"/>
      <c r="P82" s="107"/>
      <c r="Q82" s="107"/>
      <c r="R82" s="107"/>
      <c r="S82" s="107"/>
      <c r="T82" s="103"/>
      <c r="U82" s="103"/>
      <c r="V82" s="103"/>
      <c r="W82" s="107"/>
      <c r="X82" s="103"/>
    </row>
    <row r="83">
      <c r="A83" s="104"/>
      <c r="B83" s="103"/>
      <c r="C83" s="105"/>
      <c r="D83" s="103" t="s">
        <v>159</v>
      </c>
      <c r="E83" s="103"/>
      <c r="F83" s="103"/>
      <c r="G83" s="103"/>
      <c r="H83" s="106"/>
      <c r="I83" s="104"/>
      <c r="J83" s="103"/>
      <c r="K83" s="103"/>
      <c r="L83" s="103"/>
      <c r="M83" s="103"/>
      <c r="N83" s="103"/>
      <c r="O83" s="107"/>
      <c r="P83" s="103"/>
      <c r="Q83" s="107"/>
      <c r="R83" s="107"/>
      <c r="S83" s="107"/>
      <c r="T83" s="103"/>
      <c r="U83" s="103"/>
      <c r="V83" s="103"/>
      <c r="W83" s="107"/>
      <c r="X83" s="103"/>
    </row>
    <row r="84">
      <c r="D84" s="103" t="s">
        <v>207</v>
      </c>
    </row>
    <row r="85">
      <c r="D85" s="103" t="s">
        <v>30</v>
      </c>
    </row>
    <row r="86">
      <c r="A86" s="104"/>
      <c r="B86" s="103"/>
      <c r="C86" s="105"/>
      <c r="D86" s="103" t="s">
        <v>179</v>
      </c>
      <c r="E86" s="103"/>
      <c r="F86" s="103"/>
      <c r="G86" s="103"/>
      <c r="H86" s="106"/>
      <c r="I86" s="104"/>
      <c r="J86" s="103"/>
      <c r="K86" s="103"/>
      <c r="L86" s="103"/>
      <c r="M86" s="103"/>
      <c r="N86" s="103"/>
      <c r="O86" s="107"/>
      <c r="P86" s="107"/>
      <c r="Q86" s="107"/>
      <c r="R86" s="103"/>
      <c r="S86" s="107"/>
      <c r="T86" s="103"/>
      <c r="U86" s="103"/>
      <c r="V86" s="103"/>
      <c r="W86" s="107"/>
      <c r="X86" s="103"/>
    </row>
    <row r="87">
      <c r="A87" s="104"/>
      <c r="B87" s="103"/>
      <c r="C87" s="105"/>
      <c r="D87" s="103" t="s">
        <v>100</v>
      </c>
      <c r="E87" s="103"/>
      <c r="F87" s="103"/>
      <c r="G87" s="103"/>
      <c r="H87" s="106"/>
      <c r="I87" s="104"/>
      <c r="J87" s="103"/>
      <c r="K87" s="103"/>
      <c r="L87" s="103"/>
      <c r="M87" s="103"/>
      <c r="N87" s="103"/>
      <c r="O87" s="107"/>
      <c r="P87" s="103"/>
      <c r="Q87" s="107"/>
      <c r="R87" s="107"/>
      <c r="S87" s="107"/>
      <c r="T87" s="107"/>
      <c r="U87" s="103"/>
      <c r="V87" s="103"/>
      <c r="W87" s="107"/>
      <c r="X87" s="103"/>
    </row>
    <row r="88">
      <c r="A88" s="104"/>
      <c r="B88" s="103"/>
      <c r="C88" s="105"/>
      <c r="D88" s="103" t="s">
        <v>208</v>
      </c>
      <c r="E88" s="103"/>
      <c r="F88" s="103"/>
      <c r="G88" s="103"/>
      <c r="H88" s="106"/>
      <c r="I88" s="104"/>
      <c r="J88" s="103"/>
      <c r="K88" s="103"/>
      <c r="L88" s="103"/>
      <c r="M88" s="103"/>
      <c r="N88" s="103"/>
      <c r="O88" s="107"/>
      <c r="P88" s="103"/>
      <c r="Q88" s="107"/>
      <c r="R88" s="107"/>
      <c r="S88" s="107"/>
      <c r="T88" s="103"/>
      <c r="U88" s="103"/>
      <c r="V88" s="103"/>
      <c r="W88" s="107"/>
      <c r="X88" s="103"/>
    </row>
    <row r="89">
      <c r="A89" s="104"/>
      <c r="B89" s="103"/>
      <c r="C89" s="105"/>
      <c r="D89" s="103" t="s">
        <v>99</v>
      </c>
      <c r="E89" s="103"/>
      <c r="F89" s="103"/>
      <c r="G89" s="103"/>
      <c r="H89" s="106"/>
      <c r="I89" s="104"/>
      <c r="J89" s="103"/>
      <c r="K89" s="103"/>
      <c r="L89" s="103"/>
      <c r="M89" s="103"/>
      <c r="N89" s="103"/>
      <c r="O89" s="107"/>
      <c r="P89" s="107"/>
      <c r="Q89" s="103"/>
      <c r="R89" s="107"/>
      <c r="S89" s="107"/>
      <c r="T89" s="103"/>
      <c r="U89" s="103"/>
      <c r="V89" s="103"/>
      <c r="W89" s="107"/>
      <c r="X89" s="103"/>
    </row>
    <row r="90">
      <c r="A90" s="104"/>
      <c r="B90" s="103"/>
      <c r="C90" s="105"/>
      <c r="D90" s="103" t="s">
        <v>209</v>
      </c>
      <c r="E90" s="103"/>
      <c r="F90" s="103"/>
      <c r="G90" s="103"/>
      <c r="H90" s="106"/>
      <c r="I90" s="104"/>
      <c r="J90" s="103"/>
      <c r="K90" s="103"/>
      <c r="L90" s="103"/>
      <c r="M90" s="103"/>
      <c r="N90" s="103"/>
      <c r="O90" s="107"/>
      <c r="P90" s="107"/>
      <c r="Q90" s="103"/>
      <c r="R90" s="107"/>
      <c r="S90" s="107"/>
      <c r="T90" s="103"/>
      <c r="U90" s="103"/>
      <c r="V90" s="103"/>
      <c r="W90" s="107"/>
      <c r="X90" s="103"/>
    </row>
    <row r="91">
      <c r="A91" s="104"/>
      <c r="B91" s="103"/>
      <c r="C91" s="105"/>
      <c r="D91" s="103" t="s">
        <v>210</v>
      </c>
      <c r="E91" s="103"/>
      <c r="F91" s="103"/>
      <c r="G91" s="103"/>
      <c r="H91" s="106"/>
      <c r="I91" s="104"/>
      <c r="J91" s="103"/>
      <c r="K91" s="103"/>
      <c r="L91" s="103"/>
      <c r="M91" s="103"/>
      <c r="N91" s="103"/>
      <c r="O91" s="103"/>
      <c r="P91" s="107"/>
      <c r="Q91" s="107"/>
      <c r="R91" s="107"/>
      <c r="S91" s="107"/>
      <c r="T91" s="103"/>
      <c r="U91" s="103"/>
      <c r="V91" s="103"/>
      <c r="W91" s="107"/>
      <c r="X91" s="103"/>
    </row>
    <row r="92">
      <c r="A92" s="104"/>
      <c r="B92" s="103"/>
      <c r="C92" s="105"/>
      <c r="D92" s="103" t="s">
        <v>145</v>
      </c>
      <c r="E92" s="103"/>
      <c r="F92" s="103"/>
      <c r="G92" s="103"/>
      <c r="H92" s="106"/>
      <c r="I92" s="104"/>
      <c r="J92" s="103"/>
      <c r="K92" s="103"/>
      <c r="L92" s="103"/>
      <c r="M92" s="103"/>
      <c r="N92" s="103"/>
      <c r="O92" s="103"/>
      <c r="P92" s="107"/>
      <c r="Q92" s="107"/>
      <c r="R92" s="107"/>
      <c r="S92" s="107"/>
      <c r="T92" s="103"/>
      <c r="U92" s="103"/>
      <c r="V92" s="103"/>
      <c r="W92" s="107"/>
      <c r="X92" s="103"/>
    </row>
    <row r="93">
      <c r="A93" s="104"/>
      <c r="B93" s="103"/>
      <c r="C93" s="105"/>
      <c r="D93" s="103" t="s">
        <v>64</v>
      </c>
      <c r="E93" s="103"/>
      <c r="F93" s="103"/>
      <c r="G93" s="103"/>
      <c r="H93" s="106"/>
      <c r="I93" s="104"/>
      <c r="J93" s="103"/>
      <c r="K93" s="103"/>
      <c r="L93" s="103"/>
      <c r="M93" s="103"/>
      <c r="N93" s="103"/>
      <c r="O93" s="107"/>
      <c r="P93" s="103"/>
      <c r="Q93" s="107"/>
      <c r="R93" s="107"/>
      <c r="S93" s="107"/>
      <c r="T93" s="103"/>
      <c r="U93" s="103"/>
      <c r="V93" s="103"/>
      <c r="W93" s="107"/>
      <c r="X93" s="103"/>
    </row>
    <row r="94">
      <c r="A94" s="104"/>
      <c r="B94" s="103"/>
      <c r="C94" s="105"/>
      <c r="D94" s="103" t="s">
        <v>111</v>
      </c>
      <c r="E94" s="103"/>
      <c r="F94" s="103"/>
      <c r="G94" s="103"/>
      <c r="H94" s="106"/>
      <c r="I94" s="104"/>
      <c r="J94" s="103"/>
      <c r="K94" s="103"/>
      <c r="L94" s="103"/>
      <c r="M94" s="103"/>
      <c r="N94" s="103"/>
      <c r="O94" s="107"/>
      <c r="P94" s="107"/>
      <c r="Q94" s="107"/>
      <c r="R94" s="103"/>
      <c r="S94" s="107"/>
      <c r="T94" s="103"/>
      <c r="U94" s="103"/>
      <c r="V94" s="103"/>
      <c r="W94" s="107"/>
      <c r="X94" s="103"/>
    </row>
    <row r="95">
      <c r="A95" s="104"/>
      <c r="B95" s="103"/>
      <c r="C95" s="105"/>
      <c r="D95" s="103" t="s">
        <v>211</v>
      </c>
      <c r="E95" s="103"/>
      <c r="F95" s="103"/>
      <c r="G95" s="103"/>
      <c r="H95" s="106"/>
      <c r="I95" s="104"/>
      <c r="J95" s="103"/>
      <c r="K95" s="103"/>
      <c r="L95" s="103"/>
      <c r="M95" s="103"/>
      <c r="N95" s="107"/>
      <c r="O95" s="107"/>
      <c r="P95" s="103"/>
      <c r="Q95" s="107"/>
      <c r="R95" s="107"/>
      <c r="S95" s="107"/>
      <c r="T95" s="107"/>
      <c r="U95" s="103"/>
      <c r="V95" s="103"/>
      <c r="W95" s="103"/>
      <c r="X95" s="103"/>
    </row>
    <row r="96">
      <c r="D96" s="103" t="s">
        <v>14</v>
      </c>
    </row>
    <row r="97">
      <c r="A97" s="104"/>
      <c r="B97" s="103"/>
      <c r="C97" s="105"/>
      <c r="D97" s="103" t="s">
        <v>94</v>
      </c>
      <c r="E97" s="103"/>
      <c r="F97" s="103"/>
      <c r="G97" s="103"/>
      <c r="H97" s="106"/>
      <c r="I97" s="104"/>
      <c r="J97" s="103"/>
      <c r="K97" s="103"/>
      <c r="L97" s="103"/>
      <c r="M97" s="103"/>
      <c r="N97" s="103"/>
      <c r="O97" s="107"/>
      <c r="P97" s="107"/>
      <c r="Q97" s="103"/>
      <c r="R97" s="107"/>
      <c r="S97" s="107"/>
      <c r="T97" s="107"/>
      <c r="U97" s="103"/>
      <c r="V97" s="103"/>
      <c r="W97" s="107"/>
      <c r="X97" s="103"/>
    </row>
    <row r="98">
      <c r="A98" s="104"/>
      <c r="B98" s="103"/>
      <c r="C98" s="105"/>
      <c r="D98" s="103" t="s">
        <v>126</v>
      </c>
      <c r="E98" s="103"/>
      <c r="F98" s="103"/>
      <c r="G98" s="103"/>
      <c r="H98" s="106"/>
      <c r="I98" s="104"/>
      <c r="J98" s="103"/>
      <c r="K98" s="103"/>
      <c r="L98" s="103"/>
      <c r="M98" s="103"/>
      <c r="N98" s="103"/>
      <c r="O98" s="107"/>
      <c r="P98" s="107"/>
      <c r="Q98" s="103"/>
      <c r="R98" s="107"/>
      <c r="S98" s="107"/>
      <c r="T98" s="103"/>
      <c r="U98" s="103"/>
      <c r="V98" s="103"/>
      <c r="W98" s="107"/>
      <c r="X98" s="103"/>
    </row>
    <row r="99">
      <c r="A99" s="104"/>
      <c r="B99" s="103"/>
      <c r="C99" s="105"/>
      <c r="D99" s="103" t="s">
        <v>78</v>
      </c>
      <c r="E99" s="103"/>
      <c r="F99" s="103"/>
      <c r="G99" s="103"/>
      <c r="H99" s="106"/>
      <c r="I99" s="104"/>
      <c r="J99" s="103"/>
      <c r="K99" s="103"/>
      <c r="L99" s="103"/>
      <c r="M99" s="103"/>
      <c r="N99" s="103"/>
      <c r="O99" s="103"/>
      <c r="P99" s="107"/>
      <c r="Q99" s="107"/>
      <c r="R99" s="107"/>
      <c r="S99" s="107"/>
      <c r="T99" s="103"/>
      <c r="U99" s="103"/>
      <c r="V99" s="103"/>
      <c r="W99" s="107"/>
      <c r="X99" s="103"/>
    </row>
    <row r="100">
      <c r="D100" s="103" t="s">
        <v>175</v>
      </c>
    </row>
    <row r="101">
      <c r="D101" s="103" t="s">
        <v>174</v>
      </c>
    </row>
    <row r="102">
      <c r="D102" s="103" t="s">
        <v>60</v>
      </c>
    </row>
    <row r="103">
      <c r="D103" s="103" t="s">
        <v>137</v>
      </c>
    </row>
    <row r="104">
      <c r="A104" s="104"/>
      <c r="B104" s="103"/>
      <c r="C104" s="105"/>
      <c r="D104" s="103" t="s">
        <v>177</v>
      </c>
      <c r="E104" s="103"/>
      <c r="F104" s="103"/>
      <c r="G104" s="103"/>
      <c r="H104" s="106"/>
      <c r="I104" s="104"/>
      <c r="J104" s="103"/>
      <c r="K104" s="103"/>
      <c r="L104" s="103"/>
      <c r="M104" s="103"/>
      <c r="N104" s="103"/>
      <c r="O104" s="107"/>
      <c r="P104" s="107"/>
      <c r="Q104" s="107"/>
      <c r="R104" s="107"/>
      <c r="S104" s="103"/>
      <c r="T104" s="107"/>
      <c r="U104" s="103"/>
      <c r="V104" s="103"/>
      <c r="W104" s="107"/>
      <c r="X104" s="103"/>
    </row>
    <row r="105">
      <c r="A105" s="104"/>
      <c r="B105" s="103"/>
      <c r="C105" s="105"/>
      <c r="D105" s="103" t="s">
        <v>138</v>
      </c>
      <c r="E105" s="103"/>
      <c r="F105" s="103"/>
      <c r="G105" s="103"/>
      <c r="H105" s="106"/>
      <c r="I105" s="104"/>
      <c r="J105" s="103"/>
      <c r="K105" s="103"/>
      <c r="L105" s="103"/>
      <c r="M105" s="103"/>
      <c r="N105" s="103"/>
      <c r="O105" s="107"/>
      <c r="P105" s="107"/>
      <c r="Q105" s="103"/>
      <c r="R105" s="107"/>
      <c r="S105" s="107"/>
      <c r="T105" s="103"/>
      <c r="U105" s="103"/>
      <c r="V105" s="103"/>
      <c r="W105" s="107"/>
      <c r="X105" s="103"/>
    </row>
    <row r="106">
      <c r="A106" s="104"/>
      <c r="B106" s="103"/>
      <c r="C106" s="105"/>
      <c r="D106" s="103" t="s">
        <v>109</v>
      </c>
      <c r="E106" s="103"/>
      <c r="F106" s="103"/>
      <c r="G106" s="103"/>
      <c r="H106" s="106"/>
      <c r="I106" s="104"/>
      <c r="J106" s="103"/>
      <c r="K106" s="103"/>
      <c r="L106" s="103"/>
      <c r="M106" s="103"/>
      <c r="N106" s="103"/>
      <c r="O106" s="103"/>
      <c r="P106" s="107"/>
      <c r="Q106" s="107"/>
      <c r="R106" s="107"/>
      <c r="S106" s="107"/>
      <c r="T106" s="107"/>
      <c r="U106" s="103"/>
      <c r="V106" s="103"/>
      <c r="W106" s="107"/>
      <c r="X106" s="103"/>
    </row>
    <row r="107">
      <c r="A107" s="104"/>
      <c r="B107" s="103"/>
      <c r="C107" s="105"/>
      <c r="D107" s="103" t="s">
        <v>73</v>
      </c>
      <c r="E107" s="103"/>
      <c r="F107" s="103"/>
      <c r="G107" s="103"/>
      <c r="H107" s="106"/>
      <c r="I107" s="104"/>
      <c r="J107" s="103"/>
      <c r="K107" s="103"/>
      <c r="L107" s="103"/>
      <c r="M107" s="103"/>
      <c r="N107" s="103"/>
      <c r="O107" s="107"/>
      <c r="P107" s="103"/>
      <c r="Q107" s="107"/>
      <c r="R107" s="107"/>
      <c r="S107" s="107"/>
      <c r="T107" s="103"/>
      <c r="U107" s="103"/>
      <c r="V107" s="103"/>
      <c r="W107" s="107"/>
      <c r="X107" s="103"/>
    </row>
    <row r="108">
      <c r="A108" s="104"/>
      <c r="B108" s="103"/>
      <c r="C108" s="105"/>
      <c r="D108" s="103" t="s">
        <v>134</v>
      </c>
      <c r="E108" s="103"/>
      <c r="F108" s="103"/>
      <c r="G108" s="103"/>
      <c r="H108" s="106"/>
      <c r="I108" s="104"/>
      <c r="J108" s="103"/>
      <c r="K108" s="103"/>
      <c r="L108" s="103"/>
      <c r="M108" s="103"/>
      <c r="N108" s="103"/>
      <c r="O108" s="107"/>
      <c r="P108" s="107"/>
      <c r="Q108" s="103"/>
      <c r="R108" s="107"/>
      <c r="S108" s="107"/>
      <c r="T108" s="103"/>
      <c r="U108" s="103"/>
      <c r="V108" s="103"/>
      <c r="W108" s="103"/>
      <c r="X108" s="103"/>
    </row>
    <row r="109">
      <c r="A109" s="104"/>
      <c r="B109" s="103"/>
      <c r="C109" s="105"/>
      <c r="D109" s="103" t="s">
        <v>134</v>
      </c>
      <c r="E109" s="103"/>
      <c r="F109" s="103"/>
      <c r="G109" s="103"/>
      <c r="H109" s="106"/>
      <c r="I109" s="104"/>
      <c r="J109" s="103"/>
      <c r="K109" s="103"/>
      <c r="L109" s="103"/>
      <c r="M109" s="103"/>
      <c r="N109" s="103"/>
      <c r="O109" s="107"/>
      <c r="P109" s="103"/>
      <c r="Q109" s="107"/>
      <c r="R109" s="107"/>
      <c r="S109" s="107"/>
      <c r="T109" s="103"/>
      <c r="U109" s="103"/>
      <c r="V109" s="103"/>
      <c r="W109" s="107"/>
      <c r="X109" s="103"/>
    </row>
    <row r="110">
      <c r="A110" s="104"/>
      <c r="B110" s="103"/>
      <c r="C110" s="105"/>
      <c r="D110" s="103" t="s">
        <v>127</v>
      </c>
      <c r="E110" s="103"/>
      <c r="F110" s="103"/>
      <c r="G110" s="103"/>
      <c r="H110" s="106"/>
      <c r="I110" s="104"/>
      <c r="J110" s="103"/>
      <c r="K110" s="103"/>
      <c r="L110" s="103"/>
      <c r="M110" s="103"/>
      <c r="N110" s="103"/>
      <c r="O110" s="103"/>
      <c r="P110" s="107"/>
      <c r="Q110" s="107"/>
      <c r="R110" s="107"/>
      <c r="S110" s="107"/>
      <c r="T110" s="103"/>
      <c r="U110" s="103"/>
      <c r="V110" s="103"/>
      <c r="W110" s="107"/>
      <c r="X110" s="103"/>
    </row>
    <row r="111">
      <c r="A111" s="104"/>
      <c r="B111" s="103"/>
      <c r="C111" s="105"/>
      <c r="D111" s="103" t="s">
        <v>154</v>
      </c>
      <c r="E111" s="103"/>
      <c r="F111" s="103"/>
      <c r="G111" s="103"/>
      <c r="H111" s="106"/>
      <c r="I111" s="104"/>
      <c r="J111" s="103"/>
      <c r="K111" s="103"/>
      <c r="L111" s="103"/>
      <c r="M111" s="103"/>
      <c r="N111" s="103"/>
      <c r="O111" s="107"/>
      <c r="P111" s="103"/>
      <c r="Q111" s="107"/>
      <c r="R111" s="107"/>
      <c r="S111" s="107"/>
      <c r="T111" s="103"/>
      <c r="U111" s="103"/>
      <c r="V111" s="103"/>
      <c r="W111" s="107"/>
      <c r="X111" s="103"/>
    </row>
    <row r="112">
      <c r="A112" s="104"/>
      <c r="B112" s="103"/>
      <c r="C112" s="105"/>
      <c r="D112" s="103" t="s">
        <v>40</v>
      </c>
      <c r="E112" s="103"/>
      <c r="F112" s="103"/>
      <c r="G112" s="103"/>
      <c r="H112" s="106"/>
      <c r="I112" s="104"/>
      <c r="J112" s="103"/>
      <c r="K112" s="103"/>
      <c r="L112" s="103"/>
      <c r="M112" s="103"/>
      <c r="N112" s="103"/>
      <c r="O112" s="107"/>
      <c r="P112" s="103"/>
      <c r="Q112" s="107"/>
      <c r="R112" s="107"/>
      <c r="S112" s="107"/>
      <c r="T112" s="107"/>
      <c r="U112" s="103"/>
      <c r="V112" s="103"/>
      <c r="W112" s="107"/>
      <c r="X112" s="103"/>
    </row>
    <row r="113">
      <c r="A113" s="104"/>
      <c r="B113" s="103"/>
      <c r="C113" s="105"/>
      <c r="D113" s="103" t="s">
        <v>56</v>
      </c>
      <c r="E113" s="103"/>
      <c r="F113" s="103"/>
      <c r="G113" s="103"/>
      <c r="H113" s="106"/>
      <c r="I113" s="104"/>
      <c r="J113" s="103"/>
      <c r="K113" s="103"/>
      <c r="L113" s="103"/>
      <c r="M113" s="103"/>
      <c r="N113" s="103"/>
      <c r="O113" s="107"/>
      <c r="P113" s="107"/>
      <c r="Q113" s="103"/>
      <c r="R113" s="107"/>
      <c r="S113" s="107"/>
      <c r="T113" s="103"/>
      <c r="U113" s="103"/>
      <c r="V113" s="103"/>
      <c r="W113" s="107"/>
      <c r="X113" s="103"/>
    </row>
    <row r="114">
      <c r="D114" s="103" t="s">
        <v>65</v>
      </c>
    </row>
    <row r="115">
      <c r="A115" s="104"/>
      <c r="B115" s="103"/>
      <c r="C115" s="105"/>
      <c r="D115" s="103" t="s">
        <v>15</v>
      </c>
      <c r="E115" s="103"/>
      <c r="F115" s="103"/>
      <c r="G115" s="103"/>
      <c r="H115" s="106"/>
      <c r="I115" s="104"/>
      <c r="J115" s="103"/>
      <c r="K115" s="103"/>
      <c r="L115" s="103"/>
      <c r="M115" s="103"/>
      <c r="N115" s="107"/>
      <c r="O115" s="107"/>
      <c r="P115" s="107"/>
      <c r="Q115" s="107"/>
      <c r="R115" s="103"/>
      <c r="S115" s="107"/>
      <c r="T115" s="107"/>
      <c r="U115" s="103"/>
      <c r="V115" s="103"/>
      <c r="W115" s="107"/>
      <c r="X115" s="103"/>
    </row>
    <row r="116">
      <c r="D116" s="103" t="s">
        <v>106</v>
      </c>
    </row>
    <row r="117">
      <c r="A117" s="104"/>
      <c r="B117" s="103"/>
      <c r="C117" s="105"/>
      <c r="D117" s="103" t="s">
        <v>394</v>
      </c>
      <c r="E117" s="103"/>
      <c r="F117" s="103"/>
      <c r="G117" s="103"/>
      <c r="H117" s="106"/>
      <c r="I117" s="104"/>
      <c r="J117" s="103"/>
      <c r="K117" s="103"/>
      <c r="L117" s="103"/>
      <c r="M117" s="103"/>
      <c r="N117" s="103"/>
      <c r="O117" s="103"/>
      <c r="P117" s="107"/>
      <c r="Q117" s="107"/>
      <c r="R117" s="107"/>
      <c r="S117" s="107"/>
      <c r="T117" s="103"/>
      <c r="U117" s="103"/>
      <c r="V117" s="103"/>
      <c r="W117" s="107"/>
      <c r="X117" s="103"/>
    </row>
    <row r="118">
      <c r="D118" s="103" t="s">
        <v>32</v>
      </c>
    </row>
    <row r="119">
      <c r="A119" s="104"/>
      <c r="B119" s="103"/>
      <c r="C119" s="105"/>
      <c r="D119" s="103" t="s">
        <v>89</v>
      </c>
      <c r="E119" s="103"/>
      <c r="F119" s="103"/>
      <c r="G119" s="103"/>
      <c r="H119" s="106"/>
      <c r="I119" s="104"/>
      <c r="J119" s="103"/>
      <c r="K119" s="103"/>
      <c r="L119" s="103"/>
      <c r="M119" s="103"/>
      <c r="N119" s="103"/>
      <c r="O119" s="107"/>
      <c r="P119" s="107"/>
      <c r="Q119" s="103"/>
      <c r="R119" s="107"/>
      <c r="S119" s="107"/>
      <c r="T119" s="103"/>
      <c r="U119" s="103"/>
      <c r="V119" s="103"/>
      <c r="W119" s="103"/>
      <c r="X119" s="103"/>
    </row>
    <row r="120">
      <c r="A120" s="104"/>
      <c r="B120" s="103"/>
      <c r="C120" s="105"/>
      <c r="D120" s="103" t="s">
        <v>142</v>
      </c>
      <c r="E120" s="103"/>
      <c r="F120" s="103"/>
      <c r="G120" s="103"/>
      <c r="H120" s="106"/>
      <c r="I120" s="104"/>
      <c r="J120" s="103"/>
      <c r="K120" s="103"/>
      <c r="L120" s="103"/>
      <c r="M120" s="103"/>
      <c r="N120" s="103"/>
      <c r="O120" s="103"/>
      <c r="P120" s="107"/>
      <c r="Q120" s="107"/>
      <c r="R120" s="107"/>
      <c r="S120" s="107"/>
      <c r="T120" s="103"/>
      <c r="U120" s="103"/>
      <c r="V120" s="103"/>
      <c r="W120" s="107"/>
      <c r="X120" s="103"/>
    </row>
    <row r="121">
      <c r="A121" s="104"/>
      <c r="B121" s="103"/>
      <c r="C121" s="105"/>
      <c r="D121" s="103" t="s">
        <v>33</v>
      </c>
      <c r="E121" s="103"/>
      <c r="F121" s="103"/>
      <c r="G121" s="103"/>
      <c r="H121" s="106"/>
      <c r="I121" s="104"/>
      <c r="J121" s="103"/>
      <c r="K121" s="103"/>
      <c r="L121" s="103"/>
      <c r="M121" s="103"/>
      <c r="N121" s="103"/>
      <c r="O121" s="107"/>
      <c r="P121" s="103"/>
      <c r="Q121" s="107"/>
      <c r="R121" s="107"/>
      <c r="S121" s="107"/>
      <c r="T121" s="103"/>
      <c r="U121" s="103"/>
      <c r="V121" s="103"/>
      <c r="W121" s="107"/>
      <c r="X121" s="103"/>
    </row>
    <row r="122">
      <c r="A122" s="104"/>
      <c r="B122" s="103"/>
      <c r="C122" s="105"/>
      <c r="D122" s="103" t="s">
        <v>90</v>
      </c>
      <c r="E122" s="103"/>
      <c r="F122" s="103"/>
      <c r="G122" s="103"/>
      <c r="H122" s="106"/>
      <c r="I122" s="104"/>
      <c r="J122" s="103"/>
      <c r="K122" s="103"/>
      <c r="L122" s="103"/>
      <c r="M122" s="103"/>
      <c r="N122" s="103"/>
      <c r="O122" s="107"/>
      <c r="P122" s="103"/>
      <c r="Q122" s="107"/>
      <c r="R122" s="107"/>
      <c r="S122" s="107"/>
      <c r="T122" s="103"/>
      <c r="U122" s="103"/>
      <c r="V122" s="103"/>
      <c r="W122" s="107"/>
      <c r="X122" s="103"/>
    </row>
    <row r="123">
      <c r="D123" s="103" t="s">
        <v>80</v>
      </c>
    </row>
    <row r="124">
      <c r="A124" s="104"/>
      <c r="B124" s="103"/>
      <c r="C124" s="105"/>
      <c r="D124" s="103" t="s">
        <v>41</v>
      </c>
      <c r="E124" s="103"/>
      <c r="F124" s="103"/>
      <c r="G124" s="103"/>
      <c r="H124" s="106"/>
      <c r="I124" s="104"/>
      <c r="J124" s="103"/>
      <c r="K124" s="103"/>
      <c r="L124" s="103"/>
      <c r="M124" s="103"/>
      <c r="N124" s="103"/>
      <c r="O124" s="107"/>
      <c r="P124" s="107"/>
      <c r="Q124" s="107"/>
      <c r="R124" s="103"/>
      <c r="S124" s="107"/>
      <c r="T124" s="103"/>
      <c r="U124" s="103"/>
      <c r="V124" s="103"/>
      <c r="W124" s="107"/>
      <c r="X124" s="103"/>
    </row>
    <row r="125">
      <c r="A125" s="104"/>
      <c r="B125" s="103"/>
      <c r="C125" s="105"/>
      <c r="D125" s="103" t="s">
        <v>96</v>
      </c>
      <c r="E125" s="103"/>
      <c r="F125" s="103"/>
      <c r="G125" s="103"/>
      <c r="H125" s="106"/>
      <c r="I125" s="104"/>
      <c r="J125" s="103"/>
      <c r="K125" s="103"/>
      <c r="L125" s="103"/>
      <c r="M125" s="103"/>
      <c r="N125" s="107"/>
      <c r="O125" s="107"/>
      <c r="P125" s="103"/>
      <c r="Q125" s="107"/>
      <c r="R125" s="107"/>
      <c r="S125" s="107"/>
      <c r="T125" s="103"/>
      <c r="U125" s="103"/>
      <c r="V125" s="103"/>
      <c r="W125" s="107"/>
      <c r="X125" s="103"/>
    </row>
    <row r="126">
      <c r="D126" s="103" t="s">
        <v>16</v>
      </c>
    </row>
    <row r="127">
      <c r="D127" s="103" t="s">
        <v>158</v>
      </c>
    </row>
    <row r="128">
      <c r="A128" s="104"/>
      <c r="B128" s="103"/>
      <c r="C128" s="105"/>
      <c r="D128" s="103" t="s">
        <v>83</v>
      </c>
      <c r="E128" s="103"/>
      <c r="F128" s="103"/>
      <c r="G128" s="103"/>
      <c r="H128" s="106"/>
      <c r="I128" s="104"/>
      <c r="J128" s="103"/>
      <c r="K128" s="103"/>
      <c r="L128" s="103"/>
      <c r="M128" s="103"/>
      <c r="N128" s="103"/>
      <c r="O128" s="107"/>
      <c r="P128" s="107"/>
      <c r="Q128" s="103"/>
      <c r="R128" s="107"/>
      <c r="S128" s="107"/>
      <c r="T128" s="103"/>
      <c r="U128" s="103"/>
      <c r="V128" s="103"/>
      <c r="W128" s="107"/>
      <c r="X128" s="103"/>
    </row>
    <row r="129">
      <c r="A129" s="104"/>
      <c r="B129" s="103"/>
      <c r="C129" s="105"/>
      <c r="D129" s="103" t="s">
        <v>42</v>
      </c>
      <c r="E129" s="103"/>
      <c r="F129" s="103"/>
      <c r="G129" s="103"/>
      <c r="H129" s="106"/>
      <c r="I129" s="104"/>
      <c r="J129" s="103"/>
      <c r="K129" s="103"/>
      <c r="L129" s="103"/>
      <c r="M129" s="103"/>
      <c r="N129" s="103"/>
      <c r="O129" s="107"/>
      <c r="P129" s="107"/>
      <c r="Q129" s="103"/>
      <c r="R129" s="107"/>
      <c r="S129" s="107"/>
      <c r="T129" s="103"/>
      <c r="U129" s="103"/>
      <c r="V129" s="103"/>
      <c r="W129" s="107"/>
      <c r="X129" s="103"/>
    </row>
    <row r="132">
      <c r="E132" s="108">
        <f>129*75</f>
        <v>9675</v>
      </c>
    </row>
  </sheetData>
  <autoFilter ref="$A$1:$X$129">
    <filterColumn colId="3">
      <filters>
        <filter val="Maralee Smith"/>
        <filter val="Hartley Harris"/>
        <filter val="Peyton Wilson"/>
        <filter val="Hank Worley"/>
        <filter val="Conner Wilbanks"/>
        <filter val="Bentley Pierce"/>
        <filter val="Ryder Ensley"/>
        <filter val="Wyatt Lewis"/>
        <filter val="Maggie Holder"/>
        <filter val="Cedar Ray Hollis"/>
        <filter val="Ava Ethridge"/>
        <filter val="Austen Kirk"/>
        <filter val="Chance Williams"/>
        <filter val="Willie Lutz"/>
        <filter val="Annistyn Powell"/>
        <filter val="Mollie Coker"/>
        <filter val="Sydney Claire Dorsey"/>
        <filter val="JC Harris"/>
        <filter val="Zoie Young"/>
        <filter val="Sawyer Walters"/>
        <filter val="Magnolia Hollis"/>
        <filter val="Colt White"/>
        <filter val="Elijah Lewis"/>
        <filter val="Khloe Elliott"/>
        <filter val="Harmon Harris"/>
        <filter val="Paisley Keith"/>
        <filter val="Payson King"/>
        <filter val="Breleigh Buckles"/>
        <filter val="Wilder Gee"/>
        <filter val="Jetson Fiedler"/>
        <filter val="Skylar Smith"/>
        <filter val="Maddison Cagle"/>
        <filter val="Axton Coker"/>
        <filter val="Kylie Long"/>
        <filter val="Alice Smith"/>
        <filter val="Colby White"/>
        <filter val="Addy Hernandez"/>
        <filter val="Bryleigh Dodd"/>
        <filter val="Stetson Guthridge"/>
        <filter val="Harper Buddin"/>
        <filter val="sterling ayers"/>
        <filter val="Kylynn Wyatt"/>
        <filter val="Cora Wilbanks"/>
        <filter val="Parker Walters"/>
        <filter val="Wade Smith"/>
        <filter val="Haze Podskoc"/>
        <filter val="Callahan Konsulis"/>
        <filter val="Kennedy Webb"/>
        <filter val="Ryder Bohannon"/>
        <filter val="Colton Bloodworth"/>
        <filter val="Warren Vaughn"/>
        <filter val="Cash Coker"/>
        <filter val="Colt Nix"/>
        <filter val="Oaklyn Farrer"/>
        <filter val="Emmy Ethridge"/>
        <filter val="Bodi Gravitt"/>
        <filter val="Wylder Vaughn"/>
        <filter val="Lincoln Petty"/>
        <filter val="Avery Wilson"/>
        <filter val="Conlee Swanson"/>
        <filter val="Keziah Wyatt"/>
        <filter val="KayLynn Carpenter"/>
        <filter val="Keegan Sheram"/>
        <filter val="Hadley Kittle"/>
        <filter val="Gunner Hanson"/>
        <filter val="Brody Horton"/>
        <filter val="Hazel Newbold"/>
        <filter val="Hunter Newport"/>
        <filter val="Kyleigh Roberts"/>
        <filter val="Cruz Wilson"/>
        <filter val="Kacyn Garlin"/>
        <filter val="Saylor Wilson"/>
        <filter val="Ryder Gravitt"/>
        <filter val="Evelyn Mae Lutz"/>
        <filter val="Maddox Jones"/>
        <filter val="Camellia Hollis"/>
        <filter val="Kate Stewart"/>
        <filter val="Blair Phipps"/>
        <filter val="Brock Bloodworth"/>
        <filter val="Lauren Stamey"/>
        <filter val="Madelynn Hicks"/>
        <filter val="Layla Carlson"/>
        <filter val="Garrett Rogers"/>
        <filter val="Ridley McLean"/>
        <filter val="Kolter Tipton"/>
        <filter val="Colt Farrer"/>
        <filter val="Waylon Fletcher"/>
        <filter val="Josie Westbrook"/>
        <filter val="Lakota Hernandez"/>
        <filter val="Nolynn Ogle"/>
        <filter val="Jacob Brazell"/>
        <filter val="Collyns Roden"/>
        <filter val="Olin Little"/>
        <filter val="Graylynn Underwood"/>
        <filter val="Isabela Siegert"/>
        <filter val="Eliza Wilson"/>
        <filter val="Landon Mowry"/>
        <filter val="Libby Reed"/>
        <filter val="CorleyBett Haslerig"/>
        <filter val="Kip Sheram"/>
        <filter val="Hollis Bloodworth"/>
        <filter val="Palynn Zarndt"/>
        <filter val="Wyatt Pierce"/>
        <filter val="Emma Horton"/>
        <filter val="Olivia Lee"/>
        <filter val="Coleman Webb"/>
        <filter val="Ryker Smith"/>
        <filter val="Adelina Siegert"/>
        <filter val="Sawyer Drain"/>
        <filter val="Stetson Hall"/>
        <filter val="Hayzen Drain"/>
        <filter val="Cash Smith"/>
        <filter val="Lilli Ethridge"/>
        <filter val="Rhyland Gwin"/>
        <filter val="Colton Holder"/>
        <filter val="Ava Williams"/>
        <filter val="Railee Hernandez"/>
        <filter val="Anderson Williams"/>
        <filter val="Hadley Mae Little"/>
        <filter val="Devin Lecroy"/>
        <filter val="Amerie tipton"/>
        <filter val="Callie Sprayberry"/>
      </filters>
    </filterColumn>
    <sortState ref="A1:X129">
      <sortCondition ref="D1:D129"/>
    </sortState>
  </autoFil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4.0" topLeftCell="E1" activePane="topRight" state="frozen"/>
      <selection activeCell="F2" sqref="F2" pane="topRight"/>
    </sheetView>
  </sheetViews>
  <sheetFormatPr customHeight="1" defaultColWidth="12.63" defaultRowHeight="15.0"/>
  <cols>
    <col customWidth="1" min="1" max="1" width="3.13"/>
    <col customWidth="1" min="2" max="2" width="43.75"/>
    <col customWidth="1" min="3" max="3" width="4.25"/>
    <col customWidth="1" min="4" max="4" width="9.38"/>
    <col customWidth="1" min="5" max="5" width="3.0"/>
    <col customWidth="1" min="6" max="8" width="12.63"/>
    <col customWidth="1" min="9" max="9" width="1.25"/>
    <col customWidth="1" min="10" max="12" width="12.63"/>
    <col customWidth="1" min="13" max="13" width="1.25"/>
    <col customWidth="1" min="14" max="16" width="12.63"/>
    <col customWidth="1" min="17" max="17" width="1.25"/>
    <col customWidth="1" min="18" max="20" width="12.63"/>
    <col customWidth="1" min="21" max="21" width="1.25"/>
    <col customWidth="1" min="22" max="24" width="12.63"/>
    <col customWidth="1" min="25" max="25" width="1.25"/>
    <col customWidth="1" min="26" max="28" width="12.63"/>
    <col customWidth="1" min="29" max="29" width="1.25"/>
    <col customWidth="1" min="30" max="32" width="12.63"/>
    <col customWidth="1" min="33" max="33" width="1.25"/>
    <col customWidth="1" min="34" max="36" width="12.63"/>
    <col customWidth="1" min="37" max="37" width="1.25"/>
    <col customWidth="1" min="38" max="40" width="12.63"/>
    <col customWidth="1" min="41" max="41" width="1.25"/>
    <col customWidth="1" min="42" max="44" width="12.63"/>
    <col customWidth="1" min="45" max="45" width="1.25"/>
    <col customWidth="1" min="46" max="48" width="12.63"/>
    <col customWidth="1" min="49" max="49" width="1.25"/>
    <col customWidth="1" min="50" max="50" width="12.63"/>
    <col customWidth="1" min="51" max="63" width="8.63"/>
  </cols>
  <sheetData>
    <row r="1" ht="88.5" customHeight="1">
      <c r="A1" s="1"/>
      <c r="B1" s="1" t="s">
        <v>46</v>
      </c>
      <c r="C1" s="2"/>
      <c r="D1" s="36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7"/>
      <c r="R1" s="3"/>
      <c r="S1" s="3"/>
      <c r="T1" s="3"/>
      <c r="U1" s="38"/>
      <c r="V1" s="3"/>
      <c r="W1" s="3"/>
      <c r="X1" s="3"/>
      <c r="Y1" s="3"/>
      <c r="Z1" s="3"/>
      <c r="AA1" s="3"/>
      <c r="AB1" s="3"/>
      <c r="AC1" s="2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</row>
    <row r="2">
      <c r="A2" s="4"/>
      <c r="B2" s="4"/>
      <c r="C2" s="5"/>
      <c r="D2" s="40"/>
      <c r="U2" s="41"/>
      <c r="AB2" s="41"/>
      <c r="AC2" s="6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</row>
    <row r="3">
      <c r="A3" s="8"/>
      <c r="B3" s="8"/>
      <c r="C3" s="5"/>
      <c r="D3" s="42" t="s">
        <v>47</v>
      </c>
      <c r="E3" s="43"/>
      <c r="F3" s="44" t="s">
        <v>1</v>
      </c>
      <c r="G3" s="45"/>
      <c r="H3" s="46"/>
      <c r="I3" s="43"/>
      <c r="J3" s="47">
        <v>45913.0</v>
      </c>
      <c r="K3" s="45"/>
      <c r="L3" s="46"/>
      <c r="M3" s="48"/>
      <c r="N3" s="47">
        <v>45941.0</v>
      </c>
      <c r="O3" s="45"/>
      <c r="P3" s="46"/>
      <c r="Q3" s="48"/>
      <c r="R3" s="47">
        <v>45976.0</v>
      </c>
      <c r="S3" s="45"/>
      <c r="T3" s="46"/>
      <c r="U3" s="41"/>
      <c r="V3" s="47">
        <v>46004.0</v>
      </c>
      <c r="W3" s="45"/>
      <c r="X3" s="46"/>
      <c r="Y3" s="41"/>
      <c r="Z3" s="47">
        <v>45688.0</v>
      </c>
      <c r="AA3" s="45"/>
      <c r="AB3" s="46"/>
      <c r="AC3" s="6"/>
      <c r="AD3" s="47">
        <v>45716.0</v>
      </c>
      <c r="AE3" s="45"/>
      <c r="AF3" s="46"/>
      <c r="AG3" s="49"/>
      <c r="AH3" s="47">
        <v>45730.0</v>
      </c>
      <c r="AI3" s="45"/>
      <c r="AJ3" s="46"/>
      <c r="AK3" s="49"/>
      <c r="AL3" s="47">
        <v>45758.0</v>
      </c>
      <c r="AM3" s="45"/>
      <c r="AN3" s="46"/>
      <c r="AO3" s="49"/>
      <c r="AP3" s="47">
        <v>45786.0</v>
      </c>
      <c r="AQ3" s="45"/>
      <c r="AR3" s="46"/>
      <c r="AS3" s="49"/>
      <c r="AT3" s="50" t="s">
        <v>48</v>
      </c>
      <c r="AU3" s="45"/>
      <c r="AV3" s="46"/>
      <c r="AW3" s="49"/>
      <c r="AX3" s="14" t="s">
        <v>4</v>
      </c>
    </row>
    <row r="4">
      <c r="A4" s="15"/>
      <c r="B4" s="15" t="s">
        <v>5</v>
      </c>
      <c r="C4" s="6"/>
      <c r="D4" s="51" t="s">
        <v>49</v>
      </c>
      <c r="E4" s="52"/>
      <c r="F4" s="53" t="s">
        <v>50</v>
      </c>
      <c r="G4" s="53" t="s">
        <v>51</v>
      </c>
      <c r="H4" s="53" t="s">
        <v>52</v>
      </c>
      <c r="I4" s="43"/>
      <c r="J4" s="53" t="s">
        <v>50</v>
      </c>
      <c r="K4" s="53" t="s">
        <v>51</v>
      </c>
      <c r="L4" s="53" t="s">
        <v>52</v>
      </c>
      <c r="M4" s="48"/>
      <c r="N4" s="53" t="s">
        <v>50</v>
      </c>
      <c r="O4" s="53" t="s">
        <v>51</v>
      </c>
      <c r="P4" s="53" t="s">
        <v>52</v>
      </c>
      <c r="R4" s="53" t="s">
        <v>50</v>
      </c>
      <c r="S4" s="53" t="s">
        <v>51</v>
      </c>
      <c r="T4" s="53" t="s">
        <v>52</v>
      </c>
      <c r="U4" s="41"/>
      <c r="V4" s="53" t="s">
        <v>50</v>
      </c>
      <c r="W4" s="53" t="s">
        <v>51</v>
      </c>
      <c r="X4" s="53" t="s">
        <v>52</v>
      </c>
      <c r="Y4" s="41"/>
      <c r="Z4" s="53" t="s">
        <v>50</v>
      </c>
      <c r="AA4" s="53" t="s">
        <v>51</v>
      </c>
      <c r="AB4" s="53" t="s">
        <v>52</v>
      </c>
      <c r="AC4" s="6"/>
      <c r="AD4" s="53" t="s">
        <v>50</v>
      </c>
      <c r="AE4" s="53" t="s">
        <v>51</v>
      </c>
      <c r="AF4" s="53" t="s">
        <v>52</v>
      </c>
      <c r="AG4" s="54"/>
      <c r="AH4" s="53" t="s">
        <v>50</v>
      </c>
      <c r="AI4" s="53" t="s">
        <v>51</v>
      </c>
      <c r="AJ4" s="53" t="s">
        <v>52</v>
      </c>
      <c r="AK4" s="54"/>
      <c r="AL4" s="53" t="s">
        <v>50</v>
      </c>
      <c r="AM4" s="53" t="s">
        <v>51</v>
      </c>
      <c r="AN4" s="53" t="s">
        <v>52</v>
      </c>
      <c r="AO4" s="54"/>
      <c r="AP4" s="53" t="s">
        <v>50</v>
      </c>
      <c r="AQ4" s="53" t="s">
        <v>51</v>
      </c>
      <c r="AR4" s="53" t="s">
        <v>52</v>
      </c>
      <c r="AS4" s="54"/>
      <c r="AT4" s="53" t="s">
        <v>50</v>
      </c>
      <c r="AU4" s="53" t="s">
        <v>51</v>
      </c>
      <c r="AV4" s="53" t="s">
        <v>52</v>
      </c>
      <c r="AW4" s="54"/>
      <c r="AX4" s="19" t="s">
        <v>6</v>
      </c>
    </row>
    <row r="5">
      <c r="A5" s="55"/>
      <c r="B5" s="55"/>
      <c r="C5" s="21"/>
      <c r="D5" s="42"/>
      <c r="E5" s="43"/>
      <c r="F5" s="22"/>
      <c r="G5" s="22"/>
      <c r="H5" s="22"/>
      <c r="I5" s="43"/>
      <c r="J5" s="22"/>
      <c r="K5" s="22"/>
      <c r="L5" s="22"/>
      <c r="M5" s="43"/>
      <c r="N5" s="22"/>
      <c r="O5" s="22"/>
      <c r="P5" s="22"/>
      <c r="Q5" s="43"/>
      <c r="R5" s="22"/>
      <c r="S5" s="22"/>
      <c r="T5" s="22"/>
      <c r="U5" s="43"/>
      <c r="V5" s="22"/>
      <c r="W5" s="22"/>
      <c r="X5" s="22"/>
      <c r="Y5" s="43"/>
      <c r="Z5" s="22"/>
      <c r="AA5" s="22"/>
      <c r="AB5" s="22"/>
      <c r="AC5" s="6"/>
      <c r="AD5" s="22"/>
      <c r="AE5" s="22"/>
      <c r="AF5" s="22"/>
      <c r="AG5" s="43"/>
      <c r="AH5" s="22"/>
      <c r="AI5" s="22"/>
      <c r="AJ5" s="22"/>
      <c r="AK5" s="43"/>
      <c r="AL5" s="22"/>
      <c r="AM5" s="22"/>
      <c r="AN5" s="22"/>
      <c r="AO5" s="43"/>
      <c r="AP5" s="22"/>
      <c r="AQ5" s="22"/>
      <c r="AR5" s="22"/>
      <c r="AS5" s="43"/>
      <c r="AT5" s="22"/>
      <c r="AU5" s="22"/>
      <c r="AV5" s="22"/>
      <c r="AW5" s="43"/>
      <c r="AX5" s="23"/>
    </row>
    <row r="6">
      <c r="A6" s="20">
        <f t="shared" ref="A6:A19" si="1">ROW(A2)-ROW($A$2)+1</f>
        <v>1</v>
      </c>
      <c r="B6" s="20" t="s">
        <v>53</v>
      </c>
      <c r="C6" s="21"/>
      <c r="D6" s="42">
        <f t="shared" ref="D6:D19" si="2">G6+K6+O6+S6+W6+AA6+AE6+AI6+AM6+AQ6+AU6</f>
        <v>27.5</v>
      </c>
      <c r="E6" s="43"/>
      <c r="F6" s="22">
        <v>5.0</v>
      </c>
      <c r="G6" s="22">
        <v>8.5</v>
      </c>
      <c r="H6" s="22">
        <f t="shared" ref="H6:H12" si="3">IF(F6="TO", 0, IF(F6&lt;&gt;"", 1, ""))</f>
        <v>1</v>
      </c>
      <c r="I6" s="43"/>
      <c r="J6" s="22">
        <v>2.0</v>
      </c>
      <c r="K6" s="22">
        <v>9.0</v>
      </c>
      <c r="L6" s="22">
        <f t="shared" ref="L6:L19" si="4">IF(J6="TO", 0, IF(J6&lt;&gt;"", 1, ""))</f>
        <v>1</v>
      </c>
      <c r="M6" s="43"/>
      <c r="N6" s="22">
        <v>1.0</v>
      </c>
      <c r="O6" s="22">
        <v>10.0</v>
      </c>
      <c r="P6" s="22">
        <f t="shared" ref="P6:P19" si="5">IF(N6="TO", 0, IF(N6&lt;&gt;"", 1, ""))</f>
        <v>1</v>
      </c>
      <c r="Q6" s="43"/>
      <c r="R6" s="22"/>
      <c r="S6" s="22"/>
      <c r="T6" s="22" t="str">
        <f t="shared" ref="T6:T12" si="6">IF(R6="TO", 0, IF(R6&lt;&gt;"", 1, ""))</f>
        <v/>
      </c>
      <c r="U6" s="43"/>
      <c r="V6" s="22"/>
      <c r="W6" s="22"/>
      <c r="X6" s="22" t="str">
        <f t="shared" ref="X6:X12" si="7">IF(V6="TO", 0, IF(V6&lt;&gt;"", 1, ""))</f>
        <v/>
      </c>
      <c r="Y6" s="43"/>
      <c r="Z6" s="22"/>
      <c r="AA6" s="22"/>
      <c r="AB6" s="22" t="str">
        <f t="shared" ref="AB6:AB12" si="8">IF(Z6="TO", 0, IF(Z6&lt;&gt;"", 1, ""))</f>
        <v/>
      </c>
      <c r="AC6" s="6"/>
      <c r="AD6" s="22"/>
      <c r="AE6" s="22"/>
      <c r="AF6" s="22" t="str">
        <f t="shared" ref="AF6:AF12" si="9">IF(AD6="TO", 0, IF(AD6&lt;&gt;"", 1, ""))</f>
        <v/>
      </c>
      <c r="AG6" s="43"/>
      <c r="AH6" s="22"/>
      <c r="AI6" s="22"/>
      <c r="AJ6" s="22" t="str">
        <f t="shared" ref="AJ6:AJ12" si="10">IF(AH6="TO", 0, IF(AH6&lt;&gt;"", 1, ""))</f>
        <v/>
      </c>
      <c r="AK6" s="43"/>
      <c r="AL6" s="22"/>
      <c r="AM6" s="22"/>
      <c r="AN6" s="22" t="str">
        <f t="shared" ref="AN6:AN12" si="11">IF(AL6="TO", 0, IF(AL6&lt;&gt;"", 1, ""))</f>
        <v/>
      </c>
      <c r="AO6" s="43"/>
      <c r="AP6" s="22"/>
      <c r="AQ6" s="22"/>
      <c r="AR6" s="22" t="str">
        <f t="shared" ref="AR6:AR12" si="12">IF(AP6="TO", 0, IF(AP6&lt;&gt;"", 1, ""))</f>
        <v/>
      </c>
      <c r="AS6" s="43"/>
      <c r="AT6" s="22"/>
      <c r="AU6" s="22"/>
      <c r="AV6" s="22" t="str">
        <f t="shared" ref="AV6:AV12" si="13">IF(AT6="TO", 0, IF(AT6&lt;&gt;"", 1, ""))</f>
        <v/>
      </c>
      <c r="AW6" s="43"/>
      <c r="AX6" s="22">
        <f t="shared" ref="AX6:AX19" si="14">AV6+AR6+AN6+AJ6+AF6+AB6+X6+T6+P6+L6+H6</f>
        <v>3</v>
      </c>
    </row>
    <row r="7">
      <c r="A7" s="20">
        <f t="shared" si="1"/>
        <v>2</v>
      </c>
      <c r="B7" s="24" t="s">
        <v>54</v>
      </c>
      <c r="C7" s="21"/>
      <c r="D7" s="42">
        <f t="shared" si="2"/>
        <v>26</v>
      </c>
      <c r="E7" s="43"/>
      <c r="F7" s="22">
        <v>3.0</v>
      </c>
      <c r="G7" s="22">
        <v>10.0</v>
      </c>
      <c r="H7" s="22">
        <f t="shared" si="3"/>
        <v>1</v>
      </c>
      <c r="I7" s="43"/>
      <c r="J7" s="22">
        <v>4.0</v>
      </c>
      <c r="K7" s="22">
        <v>7.0</v>
      </c>
      <c r="L7" s="22">
        <f t="shared" si="4"/>
        <v>1</v>
      </c>
      <c r="M7" s="43"/>
      <c r="N7" s="22">
        <v>2.0</v>
      </c>
      <c r="O7" s="22">
        <v>9.0</v>
      </c>
      <c r="P7" s="22">
        <f t="shared" si="5"/>
        <v>1</v>
      </c>
      <c r="Q7" s="43"/>
      <c r="R7" s="22"/>
      <c r="S7" s="22"/>
      <c r="T7" s="22" t="str">
        <f t="shared" si="6"/>
        <v/>
      </c>
      <c r="U7" s="43"/>
      <c r="V7" s="22"/>
      <c r="W7" s="22"/>
      <c r="X7" s="22" t="str">
        <f t="shared" si="7"/>
        <v/>
      </c>
      <c r="Y7" s="43"/>
      <c r="Z7" s="22"/>
      <c r="AA7" s="22"/>
      <c r="AB7" s="22" t="str">
        <f t="shared" si="8"/>
        <v/>
      </c>
      <c r="AC7" s="6"/>
      <c r="AD7" s="22"/>
      <c r="AE7" s="22"/>
      <c r="AF7" s="22" t="str">
        <f t="shared" si="9"/>
        <v/>
      </c>
      <c r="AG7" s="43"/>
      <c r="AH7" s="22"/>
      <c r="AI7" s="22"/>
      <c r="AJ7" s="22" t="str">
        <f t="shared" si="10"/>
        <v/>
      </c>
      <c r="AK7" s="43"/>
      <c r="AL7" s="22"/>
      <c r="AM7" s="22"/>
      <c r="AN7" s="22" t="str">
        <f t="shared" si="11"/>
        <v/>
      </c>
      <c r="AO7" s="43"/>
      <c r="AP7" s="22"/>
      <c r="AQ7" s="22"/>
      <c r="AR7" s="22" t="str">
        <f t="shared" si="12"/>
        <v/>
      </c>
      <c r="AS7" s="43"/>
      <c r="AT7" s="22"/>
      <c r="AU7" s="22"/>
      <c r="AV7" s="22" t="str">
        <f t="shared" si="13"/>
        <v/>
      </c>
      <c r="AW7" s="43"/>
      <c r="AX7" s="22">
        <f t="shared" si="14"/>
        <v>3</v>
      </c>
    </row>
    <row r="8">
      <c r="A8" s="20">
        <f t="shared" si="1"/>
        <v>3</v>
      </c>
      <c r="B8" s="24" t="s">
        <v>55</v>
      </c>
      <c r="C8" s="21"/>
      <c r="D8" s="42">
        <f t="shared" si="2"/>
        <v>23</v>
      </c>
      <c r="E8" s="43"/>
      <c r="F8" s="22">
        <v>2.0</v>
      </c>
      <c r="G8" s="22">
        <v>5.0</v>
      </c>
      <c r="H8" s="22">
        <f t="shared" si="3"/>
        <v>1</v>
      </c>
      <c r="I8" s="43"/>
      <c r="J8" s="22">
        <v>1.0</v>
      </c>
      <c r="K8" s="22">
        <v>10.0</v>
      </c>
      <c r="L8" s="22">
        <f t="shared" si="4"/>
        <v>1</v>
      </c>
      <c r="M8" s="43"/>
      <c r="N8" s="22">
        <v>3.0</v>
      </c>
      <c r="O8" s="22">
        <v>8.0</v>
      </c>
      <c r="P8" s="22">
        <f t="shared" si="5"/>
        <v>1</v>
      </c>
      <c r="Q8" s="43"/>
      <c r="R8" s="22"/>
      <c r="S8" s="22"/>
      <c r="T8" s="22" t="str">
        <f t="shared" si="6"/>
        <v/>
      </c>
      <c r="U8" s="43"/>
      <c r="V8" s="22"/>
      <c r="W8" s="22"/>
      <c r="X8" s="22" t="str">
        <f t="shared" si="7"/>
        <v/>
      </c>
      <c r="Y8" s="43"/>
      <c r="Z8" s="22"/>
      <c r="AA8" s="22"/>
      <c r="AB8" s="22" t="str">
        <f t="shared" si="8"/>
        <v/>
      </c>
      <c r="AC8" s="6"/>
      <c r="AD8" s="22"/>
      <c r="AE8" s="22"/>
      <c r="AF8" s="22" t="str">
        <f t="shared" si="9"/>
        <v/>
      </c>
      <c r="AG8" s="43"/>
      <c r="AH8" s="22"/>
      <c r="AI8" s="22"/>
      <c r="AJ8" s="22" t="str">
        <f t="shared" si="10"/>
        <v/>
      </c>
      <c r="AK8" s="43"/>
      <c r="AL8" s="22"/>
      <c r="AM8" s="22"/>
      <c r="AN8" s="22" t="str">
        <f t="shared" si="11"/>
        <v/>
      </c>
      <c r="AO8" s="43"/>
      <c r="AP8" s="22"/>
      <c r="AQ8" s="22"/>
      <c r="AR8" s="22" t="str">
        <f t="shared" si="12"/>
        <v/>
      </c>
      <c r="AS8" s="43"/>
      <c r="AT8" s="22"/>
      <c r="AU8" s="22"/>
      <c r="AV8" s="22" t="str">
        <f t="shared" si="13"/>
        <v/>
      </c>
      <c r="AW8" s="43"/>
      <c r="AX8" s="22">
        <f t="shared" si="14"/>
        <v>3</v>
      </c>
    </row>
    <row r="9">
      <c r="A9" s="20">
        <f t="shared" si="1"/>
        <v>4</v>
      </c>
      <c r="B9" s="24" t="s">
        <v>56</v>
      </c>
      <c r="C9" s="21"/>
      <c r="D9" s="42">
        <f t="shared" si="2"/>
        <v>21</v>
      </c>
      <c r="E9" s="43"/>
      <c r="F9" s="22">
        <v>2.0</v>
      </c>
      <c r="G9" s="22">
        <v>6.0</v>
      </c>
      <c r="H9" s="22">
        <f t="shared" si="3"/>
        <v>1</v>
      </c>
      <c r="I9" s="43"/>
      <c r="J9" s="22">
        <v>3.0</v>
      </c>
      <c r="K9" s="22">
        <v>8.0</v>
      </c>
      <c r="L9" s="22">
        <f t="shared" si="4"/>
        <v>1</v>
      </c>
      <c r="M9" s="43"/>
      <c r="N9" s="22">
        <v>4.0</v>
      </c>
      <c r="O9" s="22">
        <v>7.0</v>
      </c>
      <c r="P9" s="22">
        <f t="shared" si="5"/>
        <v>1</v>
      </c>
      <c r="Q9" s="43"/>
      <c r="R9" s="22"/>
      <c r="S9" s="22"/>
      <c r="T9" s="22" t="str">
        <f t="shared" si="6"/>
        <v/>
      </c>
      <c r="U9" s="43"/>
      <c r="V9" s="22"/>
      <c r="W9" s="22"/>
      <c r="X9" s="22" t="str">
        <f t="shared" si="7"/>
        <v/>
      </c>
      <c r="Y9" s="43"/>
      <c r="Z9" s="22"/>
      <c r="AA9" s="22"/>
      <c r="AB9" s="22" t="str">
        <f t="shared" si="8"/>
        <v/>
      </c>
      <c r="AC9" s="6"/>
      <c r="AD9" s="22"/>
      <c r="AE9" s="22"/>
      <c r="AF9" s="22" t="str">
        <f t="shared" si="9"/>
        <v/>
      </c>
      <c r="AG9" s="43"/>
      <c r="AH9" s="22"/>
      <c r="AI9" s="22"/>
      <c r="AJ9" s="22" t="str">
        <f t="shared" si="10"/>
        <v/>
      </c>
      <c r="AK9" s="43"/>
      <c r="AL9" s="22"/>
      <c r="AM9" s="22"/>
      <c r="AN9" s="22" t="str">
        <f t="shared" si="11"/>
        <v/>
      </c>
      <c r="AO9" s="43"/>
      <c r="AP9" s="22"/>
      <c r="AQ9" s="22"/>
      <c r="AR9" s="22" t="str">
        <f t="shared" si="12"/>
        <v/>
      </c>
      <c r="AS9" s="43"/>
      <c r="AT9" s="22"/>
      <c r="AU9" s="22"/>
      <c r="AV9" s="22" t="str">
        <f t="shared" si="13"/>
        <v/>
      </c>
      <c r="AW9" s="43"/>
      <c r="AX9" s="22">
        <f t="shared" si="14"/>
        <v>3</v>
      </c>
    </row>
    <row r="10">
      <c r="A10" s="20">
        <f t="shared" si="1"/>
        <v>5</v>
      </c>
      <c r="B10" s="24" t="s">
        <v>57</v>
      </c>
      <c r="C10" s="21"/>
      <c r="D10" s="42">
        <f t="shared" si="2"/>
        <v>12.5</v>
      </c>
      <c r="E10" s="43"/>
      <c r="F10" s="22">
        <v>5.0</v>
      </c>
      <c r="G10" s="22">
        <v>8.5</v>
      </c>
      <c r="H10" s="22">
        <f t="shared" si="3"/>
        <v>1</v>
      </c>
      <c r="I10" s="43"/>
      <c r="J10" s="22">
        <v>11.0</v>
      </c>
      <c r="K10" s="22"/>
      <c r="L10" s="22">
        <f t="shared" si="4"/>
        <v>1</v>
      </c>
      <c r="M10" s="43"/>
      <c r="N10" s="22">
        <v>7.0</v>
      </c>
      <c r="O10" s="22">
        <v>4.0</v>
      </c>
      <c r="P10" s="22">
        <f t="shared" si="5"/>
        <v>1</v>
      </c>
      <c r="Q10" s="43"/>
      <c r="R10" s="22"/>
      <c r="S10" s="22"/>
      <c r="T10" s="22" t="str">
        <f t="shared" si="6"/>
        <v/>
      </c>
      <c r="U10" s="43"/>
      <c r="V10" s="22"/>
      <c r="W10" s="22"/>
      <c r="X10" s="22" t="str">
        <f t="shared" si="7"/>
        <v/>
      </c>
      <c r="Y10" s="43"/>
      <c r="Z10" s="22"/>
      <c r="AA10" s="22"/>
      <c r="AB10" s="22" t="str">
        <f t="shared" si="8"/>
        <v/>
      </c>
      <c r="AC10" s="6"/>
      <c r="AD10" s="22"/>
      <c r="AE10" s="22"/>
      <c r="AF10" s="22" t="str">
        <f t="shared" si="9"/>
        <v/>
      </c>
      <c r="AG10" s="43"/>
      <c r="AH10" s="22"/>
      <c r="AI10" s="22"/>
      <c r="AJ10" s="22" t="str">
        <f t="shared" si="10"/>
        <v/>
      </c>
      <c r="AK10" s="43"/>
      <c r="AL10" s="22"/>
      <c r="AM10" s="22"/>
      <c r="AN10" s="22" t="str">
        <f t="shared" si="11"/>
        <v/>
      </c>
      <c r="AO10" s="43"/>
      <c r="AP10" s="22"/>
      <c r="AQ10" s="22"/>
      <c r="AR10" s="22" t="str">
        <f t="shared" si="12"/>
        <v/>
      </c>
      <c r="AS10" s="43"/>
      <c r="AT10" s="22"/>
      <c r="AU10" s="22"/>
      <c r="AV10" s="22" t="str">
        <f t="shared" si="13"/>
        <v/>
      </c>
      <c r="AW10" s="43"/>
      <c r="AX10" s="22">
        <f t="shared" si="14"/>
        <v>3</v>
      </c>
    </row>
    <row r="11">
      <c r="A11" s="20">
        <f t="shared" si="1"/>
        <v>6</v>
      </c>
      <c r="B11" s="24" t="s">
        <v>58</v>
      </c>
      <c r="C11" s="21"/>
      <c r="D11" s="42">
        <f t="shared" si="2"/>
        <v>12</v>
      </c>
      <c r="E11" s="43"/>
      <c r="F11" s="22">
        <v>1.0</v>
      </c>
      <c r="G11" s="22">
        <v>7.0</v>
      </c>
      <c r="H11" s="22">
        <f t="shared" si="3"/>
        <v>1</v>
      </c>
      <c r="I11" s="43"/>
      <c r="J11" s="22">
        <v>6.0</v>
      </c>
      <c r="K11" s="22">
        <v>5.0</v>
      </c>
      <c r="L11" s="22">
        <f t="shared" si="4"/>
        <v>1</v>
      </c>
      <c r="M11" s="43"/>
      <c r="N11" s="22">
        <v>12.0</v>
      </c>
      <c r="O11" s="22"/>
      <c r="P11" s="22">
        <f t="shared" si="5"/>
        <v>1</v>
      </c>
      <c r="Q11" s="43"/>
      <c r="R11" s="22"/>
      <c r="S11" s="22"/>
      <c r="T11" s="22" t="str">
        <f t="shared" si="6"/>
        <v/>
      </c>
      <c r="U11" s="43"/>
      <c r="V11" s="22"/>
      <c r="W11" s="22"/>
      <c r="X11" s="22" t="str">
        <f t="shared" si="7"/>
        <v/>
      </c>
      <c r="Y11" s="43"/>
      <c r="Z11" s="22"/>
      <c r="AA11" s="22"/>
      <c r="AB11" s="22" t="str">
        <f t="shared" si="8"/>
        <v/>
      </c>
      <c r="AC11" s="6"/>
      <c r="AD11" s="22"/>
      <c r="AE11" s="22"/>
      <c r="AF11" s="22" t="str">
        <f t="shared" si="9"/>
        <v/>
      </c>
      <c r="AG11" s="43"/>
      <c r="AH11" s="22"/>
      <c r="AI11" s="22"/>
      <c r="AJ11" s="22" t="str">
        <f t="shared" si="10"/>
        <v/>
      </c>
      <c r="AK11" s="43"/>
      <c r="AL11" s="22"/>
      <c r="AM11" s="22"/>
      <c r="AN11" s="22" t="str">
        <f t="shared" si="11"/>
        <v/>
      </c>
      <c r="AO11" s="43"/>
      <c r="AP11" s="22"/>
      <c r="AQ11" s="22"/>
      <c r="AR11" s="22" t="str">
        <f t="shared" si="12"/>
        <v/>
      </c>
      <c r="AS11" s="43"/>
      <c r="AT11" s="22"/>
      <c r="AU11" s="22"/>
      <c r="AV11" s="22" t="str">
        <f t="shared" si="13"/>
        <v/>
      </c>
      <c r="AW11" s="43"/>
      <c r="AX11" s="22">
        <f t="shared" si="14"/>
        <v>3</v>
      </c>
    </row>
    <row r="12">
      <c r="A12" s="20">
        <f t="shared" si="1"/>
        <v>7</v>
      </c>
      <c r="B12" s="24" t="s">
        <v>59</v>
      </c>
      <c r="C12" s="21"/>
      <c r="D12" s="42">
        <f t="shared" si="2"/>
        <v>11</v>
      </c>
      <c r="E12" s="43"/>
      <c r="F12" s="22">
        <v>0.0</v>
      </c>
      <c r="G12" s="22">
        <v>3.5</v>
      </c>
      <c r="H12" s="22">
        <f t="shared" si="3"/>
        <v>1</v>
      </c>
      <c r="I12" s="43"/>
      <c r="J12" s="56">
        <v>45878.0</v>
      </c>
      <c r="K12" s="22">
        <v>2.5</v>
      </c>
      <c r="L12" s="22">
        <f t="shared" si="4"/>
        <v>1</v>
      </c>
      <c r="M12" s="43"/>
      <c r="N12" s="22">
        <v>6.0</v>
      </c>
      <c r="O12" s="22">
        <v>5.0</v>
      </c>
      <c r="P12" s="22">
        <f t="shared" si="5"/>
        <v>1</v>
      </c>
      <c r="Q12" s="43"/>
      <c r="R12" s="22"/>
      <c r="S12" s="22"/>
      <c r="T12" s="22" t="str">
        <f t="shared" si="6"/>
        <v/>
      </c>
      <c r="U12" s="43"/>
      <c r="V12" s="22"/>
      <c r="W12" s="22"/>
      <c r="X12" s="22" t="str">
        <f t="shared" si="7"/>
        <v/>
      </c>
      <c r="Y12" s="43"/>
      <c r="Z12" s="22"/>
      <c r="AA12" s="22"/>
      <c r="AB12" s="22" t="str">
        <f t="shared" si="8"/>
        <v/>
      </c>
      <c r="AC12" s="6"/>
      <c r="AD12" s="22"/>
      <c r="AE12" s="22"/>
      <c r="AF12" s="22" t="str">
        <f t="shared" si="9"/>
        <v/>
      </c>
      <c r="AG12" s="43"/>
      <c r="AH12" s="22"/>
      <c r="AI12" s="22"/>
      <c r="AJ12" s="22" t="str">
        <f t="shared" si="10"/>
        <v/>
      </c>
      <c r="AK12" s="43"/>
      <c r="AL12" s="22"/>
      <c r="AM12" s="22"/>
      <c r="AN12" s="22" t="str">
        <f t="shared" si="11"/>
        <v/>
      </c>
      <c r="AO12" s="43"/>
      <c r="AP12" s="22"/>
      <c r="AQ12" s="22"/>
      <c r="AR12" s="22" t="str">
        <f t="shared" si="12"/>
        <v/>
      </c>
      <c r="AS12" s="43"/>
      <c r="AT12" s="22"/>
      <c r="AU12" s="22"/>
      <c r="AV12" s="22" t="str">
        <f t="shared" si="13"/>
        <v/>
      </c>
      <c r="AW12" s="43"/>
      <c r="AX12" s="22">
        <f t="shared" si="14"/>
        <v>3</v>
      </c>
    </row>
    <row r="13">
      <c r="A13" s="20">
        <f t="shared" si="1"/>
        <v>8</v>
      </c>
      <c r="B13" s="24" t="s">
        <v>60</v>
      </c>
      <c r="C13" s="21"/>
      <c r="D13" s="42">
        <f t="shared" si="2"/>
        <v>9</v>
      </c>
      <c r="E13" s="43"/>
      <c r="F13" s="22"/>
      <c r="G13" s="22"/>
      <c r="H13" s="22"/>
      <c r="I13" s="43"/>
      <c r="J13" s="22">
        <v>5.0</v>
      </c>
      <c r="K13" s="22">
        <v>6.0</v>
      </c>
      <c r="L13" s="22">
        <f t="shared" si="4"/>
        <v>1</v>
      </c>
      <c r="M13" s="43"/>
      <c r="N13" s="22">
        <v>8.0</v>
      </c>
      <c r="O13" s="22">
        <v>3.0</v>
      </c>
      <c r="P13" s="22">
        <f t="shared" si="5"/>
        <v>1</v>
      </c>
      <c r="Q13" s="43"/>
      <c r="R13" s="22"/>
      <c r="S13" s="22"/>
      <c r="T13" s="22"/>
      <c r="U13" s="43"/>
      <c r="V13" s="22"/>
      <c r="W13" s="22"/>
      <c r="X13" s="22"/>
      <c r="Y13" s="43"/>
      <c r="Z13" s="22"/>
      <c r="AA13" s="22"/>
      <c r="AB13" s="22"/>
      <c r="AC13" s="6"/>
      <c r="AD13" s="22"/>
      <c r="AE13" s="22"/>
      <c r="AF13" s="22"/>
      <c r="AG13" s="43"/>
      <c r="AH13" s="22"/>
      <c r="AI13" s="22"/>
      <c r="AJ13" s="22"/>
      <c r="AK13" s="43"/>
      <c r="AL13" s="22"/>
      <c r="AM13" s="22"/>
      <c r="AN13" s="22"/>
      <c r="AO13" s="43"/>
      <c r="AP13" s="22"/>
      <c r="AQ13" s="22"/>
      <c r="AR13" s="22"/>
      <c r="AS13" s="43"/>
      <c r="AT13" s="22"/>
      <c r="AU13" s="22"/>
      <c r="AV13" s="22"/>
      <c r="AW13" s="43"/>
      <c r="AX13" s="22">
        <f t="shared" si="14"/>
        <v>2</v>
      </c>
    </row>
    <row r="14">
      <c r="A14" s="20">
        <f t="shared" si="1"/>
        <v>9</v>
      </c>
      <c r="B14" s="24" t="s">
        <v>61</v>
      </c>
      <c r="C14" s="21"/>
      <c r="D14" s="42">
        <f t="shared" si="2"/>
        <v>8.5</v>
      </c>
      <c r="E14" s="43"/>
      <c r="F14" s="22"/>
      <c r="G14" s="22"/>
      <c r="H14" s="22"/>
      <c r="I14" s="43"/>
      <c r="J14" s="56">
        <v>45878.0</v>
      </c>
      <c r="K14" s="22">
        <v>2.5</v>
      </c>
      <c r="L14" s="22">
        <f t="shared" si="4"/>
        <v>1</v>
      </c>
      <c r="M14" s="43"/>
      <c r="N14" s="22">
        <v>5.0</v>
      </c>
      <c r="O14" s="22">
        <v>6.0</v>
      </c>
      <c r="P14" s="22">
        <f t="shared" si="5"/>
        <v>1</v>
      </c>
      <c r="Q14" s="43"/>
      <c r="R14" s="22"/>
      <c r="S14" s="22"/>
      <c r="T14" s="22"/>
      <c r="U14" s="43"/>
      <c r="V14" s="22"/>
      <c r="W14" s="22"/>
      <c r="X14" s="22"/>
      <c r="Y14" s="43"/>
      <c r="Z14" s="22"/>
      <c r="AA14" s="22"/>
      <c r="AB14" s="22"/>
      <c r="AC14" s="6"/>
      <c r="AD14" s="22"/>
      <c r="AE14" s="22"/>
      <c r="AF14" s="22"/>
      <c r="AG14" s="43"/>
      <c r="AH14" s="22"/>
      <c r="AI14" s="22"/>
      <c r="AJ14" s="22"/>
      <c r="AK14" s="43"/>
      <c r="AL14" s="22"/>
      <c r="AM14" s="22"/>
      <c r="AN14" s="22"/>
      <c r="AO14" s="43"/>
      <c r="AP14" s="22"/>
      <c r="AQ14" s="22"/>
      <c r="AR14" s="22"/>
      <c r="AS14" s="43"/>
      <c r="AT14" s="22"/>
      <c r="AU14" s="22"/>
      <c r="AV14" s="22"/>
      <c r="AW14" s="43"/>
      <c r="AX14" s="22">
        <f t="shared" si="14"/>
        <v>2</v>
      </c>
    </row>
    <row r="15">
      <c r="A15" s="20">
        <f t="shared" si="1"/>
        <v>10</v>
      </c>
      <c r="B15" s="24" t="s">
        <v>62</v>
      </c>
      <c r="C15" s="21"/>
      <c r="D15" s="42">
        <f t="shared" si="2"/>
        <v>7.5</v>
      </c>
      <c r="E15" s="43"/>
      <c r="F15" s="22">
        <v>3.0</v>
      </c>
      <c r="G15" s="22">
        <v>3.5</v>
      </c>
      <c r="H15" s="22">
        <f>IF(F15="TO", 0, IF(F15&lt;&gt;"", 1, ""))</f>
        <v>1</v>
      </c>
      <c r="I15" s="43"/>
      <c r="J15" s="22">
        <v>7.0</v>
      </c>
      <c r="K15" s="22">
        <v>4.0</v>
      </c>
      <c r="L15" s="22">
        <f t="shared" si="4"/>
        <v>1</v>
      </c>
      <c r="M15" s="43"/>
      <c r="N15" s="22"/>
      <c r="O15" s="22"/>
      <c r="P15" s="22" t="str">
        <f t="shared" si="5"/>
        <v/>
      </c>
      <c r="Q15" s="43"/>
      <c r="R15" s="22"/>
      <c r="S15" s="22"/>
      <c r="T15" s="22" t="str">
        <f>IF(R15="TO", 0, IF(R15&lt;&gt;"", 1, ""))</f>
        <v/>
      </c>
      <c r="U15" s="43"/>
      <c r="V15" s="22"/>
      <c r="W15" s="22"/>
      <c r="X15" s="22" t="str">
        <f>IF(V15="TO", 0, IF(V15&lt;&gt;"", 1, ""))</f>
        <v/>
      </c>
      <c r="Y15" s="43"/>
      <c r="Z15" s="22"/>
      <c r="AA15" s="22"/>
      <c r="AB15" s="22" t="str">
        <f>IF(Z15="TO", 0, IF(Z15&lt;&gt;"", 1, ""))</f>
        <v/>
      </c>
      <c r="AC15" s="6"/>
      <c r="AD15" s="22"/>
      <c r="AE15" s="22"/>
      <c r="AF15" s="22" t="str">
        <f>IF(AD15="TO", 0, IF(AD15&lt;&gt;"", 1, ""))</f>
        <v/>
      </c>
      <c r="AG15" s="43"/>
      <c r="AH15" s="22"/>
      <c r="AI15" s="22"/>
      <c r="AJ15" s="22" t="str">
        <f>IF(AH15="TO", 0, IF(AH15&lt;&gt;"", 1, ""))</f>
        <v/>
      </c>
      <c r="AK15" s="43"/>
      <c r="AL15" s="22"/>
      <c r="AM15" s="22"/>
      <c r="AN15" s="22" t="str">
        <f>IF(AL15="TO", 0, IF(AL15&lt;&gt;"", 1, ""))</f>
        <v/>
      </c>
      <c r="AO15" s="43"/>
      <c r="AP15" s="22"/>
      <c r="AQ15" s="22"/>
      <c r="AR15" s="22" t="str">
        <f>IF(AP15="TO", 0, IF(AP15&lt;&gt;"", 1, ""))</f>
        <v/>
      </c>
      <c r="AS15" s="43"/>
      <c r="AT15" s="22"/>
      <c r="AU15" s="22"/>
      <c r="AV15" s="22" t="str">
        <f>IF(AT15="TO", 0, IF(AT15&lt;&gt;"", 1, ""))</f>
        <v/>
      </c>
      <c r="AW15" s="43"/>
      <c r="AX15" s="22">
        <f t="shared" si="14"/>
        <v>2</v>
      </c>
    </row>
    <row r="16">
      <c r="A16" s="20">
        <f t="shared" si="1"/>
        <v>11</v>
      </c>
      <c r="B16" s="24" t="s">
        <v>63</v>
      </c>
      <c r="C16" s="21"/>
      <c r="D16" s="42">
        <f t="shared" si="2"/>
        <v>2.5</v>
      </c>
      <c r="E16" s="43"/>
      <c r="F16" s="22"/>
      <c r="G16" s="22"/>
      <c r="H16" s="22"/>
      <c r="I16" s="43"/>
      <c r="J16" s="22">
        <v>10.0</v>
      </c>
      <c r="K16" s="22">
        <v>0.5</v>
      </c>
      <c r="L16" s="22">
        <f t="shared" si="4"/>
        <v>1</v>
      </c>
      <c r="M16" s="43"/>
      <c r="N16" s="22">
        <v>9.0</v>
      </c>
      <c r="O16" s="22">
        <v>2.0</v>
      </c>
      <c r="P16" s="22">
        <f t="shared" si="5"/>
        <v>1</v>
      </c>
      <c r="Q16" s="43"/>
      <c r="R16" s="22"/>
      <c r="S16" s="22"/>
      <c r="T16" s="22"/>
      <c r="U16" s="43"/>
      <c r="V16" s="22"/>
      <c r="W16" s="22"/>
      <c r="X16" s="22"/>
      <c r="Y16" s="43"/>
      <c r="Z16" s="22"/>
      <c r="AA16" s="22"/>
      <c r="AB16" s="22"/>
      <c r="AC16" s="6"/>
      <c r="AD16" s="22"/>
      <c r="AE16" s="22"/>
      <c r="AF16" s="22"/>
      <c r="AG16" s="43"/>
      <c r="AH16" s="22"/>
      <c r="AI16" s="22"/>
      <c r="AJ16" s="22"/>
      <c r="AK16" s="43"/>
      <c r="AL16" s="22"/>
      <c r="AM16" s="22"/>
      <c r="AN16" s="22"/>
      <c r="AO16" s="43"/>
      <c r="AP16" s="22"/>
      <c r="AQ16" s="22"/>
      <c r="AR16" s="22"/>
      <c r="AS16" s="43"/>
      <c r="AT16" s="22"/>
      <c r="AU16" s="22"/>
      <c r="AV16" s="22"/>
      <c r="AW16" s="43"/>
      <c r="AX16" s="22">
        <f t="shared" si="14"/>
        <v>2</v>
      </c>
    </row>
    <row r="17">
      <c r="A17" s="20">
        <f t="shared" si="1"/>
        <v>12</v>
      </c>
      <c r="B17" s="24" t="s">
        <v>64</v>
      </c>
      <c r="C17" s="21"/>
      <c r="D17" s="42">
        <f t="shared" si="2"/>
        <v>1</v>
      </c>
      <c r="E17" s="43"/>
      <c r="F17" s="22"/>
      <c r="G17" s="22"/>
      <c r="H17" s="22"/>
      <c r="I17" s="43"/>
      <c r="J17" s="22">
        <v>11.0</v>
      </c>
      <c r="K17" s="22"/>
      <c r="L17" s="22">
        <f t="shared" si="4"/>
        <v>1</v>
      </c>
      <c r="M17" s="43"/>
      <c r="N17" s="22">
        <v>10.0</v>
      </c>
      <c r="O17" s="22">
        <v>1.0</v>
      </c>
      <c r="P17" s="22">
        <f t="shared" si="5"/>
        <v>1</v>
      </c>
      <c r="Q17" s="43"/>
      <c r="R17" s="22"/>
      <c r="S17" s="22"/>
      <c r="T17" s="22"/>
      <c r="U17" s="43"/>
      <c r="V17" s="22"/>
      <c r="W17" s="22"/>
      <c r="X17" s="22"/>
      <c r="Y17" s="43"/>
      <c r="Z17" s="22"/>
      <c r="AA17" s="22"/>
      <c r="AB17" s="22"/>
      <c r="AC17" s="6"/>
      <c r="AD17" s="22"/>
      <c r="AE17" s="22"/>
      <c r="AF17" s="22"/>
      <c r="AG17" s="43"/>
      <c r="AH17" s="22"/>
      <c r="AI17" s="22"/>
      <c r="AJ17" s="22"/>
      <c r="AK17" s="43"/>
      <c r="AL17" s="22"/>
      <c r="AM17" s="22"/>
      <c r="AN17" s="22"/>
      <c r="AO17" s="43"/>
      <c r="AP17" s="22"/>
      <c r="AQ17" s="22"/>
      <c r="AR17" s="22"/>
      <c r="AS17" s="43"/>
      <c r="AT17" s="22"/>
      <c r="AU17" s="22"/>
      <c r="AV17" s="22"/>
      <c r="AW17" s="43"/>
      <c r="AX17" s="22">
        <f t="shared" si="14"/>
        <v>2</v>
      </c>
    </row>
    <row r="18">
      <c r="A18" s="20">
        <f t="shared" si="1"/>
        <v>13</v>
      </c>
      <c r="B18" s="24" t="s">
        <v>65</v>
      </c>
      <c r="C18" s="21"/>
      <c r="D18" s="42">
        <f t="shared" si="2"/>
        <v>0.5</v>
      </c>
      <c r="E18" s="43"/>
      <c r="F18" s="22"/>
      <c r="G18" s="22"/>
      <c r="H18" s="22"/>
      <c r="I18" s="43"/>
      <c r="J18" s="22">
        <v>10.0</v>
      </c>
      <c r="K18" s="22">
        <v>0.5</v>
      </c>
      <c r="L18" s="22">
        <f t="shared" si="4"/>
        <v>1</v>
      </c>
      <c r="M18" s="43"/>
      <c r="N18" s="22">
        <v>11.0</v>
      </c>
      <c r="O18" s="22"/>
      <c r="P18" s="22">
        <f t="shared" si="5"/>
        <v>1</v>
      </c>
      <c r="Q18" s="43"/>
      <c r="R18" s="22"/>
      <c r="S18" s="22"/>
      <c r="T18" s="22"/>
      <c r="U18" s="43"/>
      <c r="V18" s="22"/>
      <c r="W18" s="22"/>
      <c r="X18" s="22"/>
      <c r="Y18" s="43"/>
      <c r="Z18" s="22"/>
      <c r="AA18" s="22"/>
      <c r="AB18" s="22"/>
      <c r="AC18" s="6"/>
      <c r="AD18" s="22"/>
      <c r="AE18" s="22"/>
      <c r="AF18" s="22"/>
      <c r="AG18" s="43"/>
      <c r="AH18" s="22"/>
      <c r="AI18" s="22"/>
      <c r="AJ18" s="22"/>
      <c r="AK18" s="43"/>
      <c r="AL18" s="22"/>
      <c r="AM18" s="22"/>
      <c r="AN18" s="22"/>
      <c r="AO18" s="43"/>
      <c r="AP18" s="22"/>
      <c r="AQ18" s="22"/>
      <c r="AR18" s="22"/>
      <c r="AS18" s="43"/>
      <c r="AT18" s="22"/>
      <c r="AU18" s="22"/>
      <c r="AV18" s="22"/>
      <c r="AW18" s="43"/>
      <c r="AX18" s="22">
        <f t="shared" si="14"/>
        <v>2</v>
      </c>
    </row>
    <row r="19">
      <c r="A19" s="20">
        <f t="shared" si="1"/>
        <v>14</v>
      </c>
      <c r="B19" s="24" t="s">
        <v>66</v>
      </c>
      <c r="C19" s="21"/>
      <c r="D19" s="42">
        <f t="shared" si="2"/>
        <v>0</v>
      </c>
      <c r="E19" s="43"/>
      <c r="F19" s="22" t="s">
        <v>27</v>
      </c>
      <c r="G19" s="22">
        <v>0.0</v>
      </c>
      <c r="H19" s="22">
        <f>IF(F19="TO", 0, IF(F19&lt;&gt;"", 1, ""))</f>
        <v>0</v>
      </c>
      <c r="I19" s="43"/>
      <c r="J19" s="22"/>
      <c r="K19" s="22"/>
      <c r="L19" s="22" t="str">
        <f t="shared" si="4"/>
        <v/>
      </c>
      <c r="M19" s="43"/>
      <c r="N19" s="22"/>
      <c r="O19" s="22"/>
      <c r="P19" s="22" t="str">
        <f t="shared" si="5"/>
        <v/>
      </c>
      <c r="Q19" s="43"/>
      <c r="R19" s="22"/>
      <c r="S19" s="22"/>
      <c r="T19" s="22" t="str">
        <f>IF(R19="TO", 0, IF(R19&lt;&gt;"", 1, ""))</f>
        <v/>
      </c>
      <c r="U19" s="43"/>
      <c r="V19" s="22"/>
      <c r="W19" s="22"/>
      <c r="X19" s="22" t="str">
        <f>IF(V19="TO", 0, IF(V19&lt;&gt;"", 1, ""))</f>
        <v/>
      </c>
      <c r="Y19" s="43"/>
      <c r="Z19" s="22"/>
      <c r="AA19" s="22"/>
      <c r="AB19" s="22" t="str">
        <f>IF(Z19="TO", 0, IF(Z19&lt;&gt;"", 1, ""))</f>
        <v/>
      </c>
      <c r="AC19" s="6"/>
      <c r="AD19" s="22"/>
      <c r="AE19" s="22"/>
      <c r="AF19" s="22" t="str">
        <f>IF(AD19="TO", 0, IF(AD19&lt;&gt;"", 1, ""))</f>
        <v/>
      </c>
      <c r="AG19" s="43"/>
      <c r="AH19" s="22"/>
      <c r="AI19" s="22"/>
      <c r="AJ19" s="22" t="str">
        <f>IF(AH19="TO", 0, IF(AH19&lt;&gt;"", 1, ""))</f>
        <v/>
      </c>
      <c r="AK19" s="43"/>
      <c r="AL19" s="22"/>
      <c r="AM19" s="22"/>
      <c r="AN19" s="22" t="str">
        <f>IF(AL19="TO", 0, IF(AL19&lt;&gt;"", 1, ""))</f>
        <v/>
      </c>
      <c r="AO19" s="43"/>
      <c r="AP19" s="22"/>
      <c r="AQ19" s="22"/>
      <c r="AR19" s="22" t="str">
        <f>IF(AP19="TO", 0, IF(AP19&lt;&gt;"", 1, ""))</f>
        <v/>
      </c>
      <c r="AS19" s="43"/>
      <c r="AT19" s="22"/>
      <c r="AU19" s="22"/>
      <c r="AV19" s="22" t="str">
        <f>IF(AT19="TO", 0, IF(AT19&lt;&gt;"", 1, ""))</f>
        <v/>
      </c>
      <c r="AW19" s="43"/>
      <c r="AX19" s="22">
        <f t="shared" si="14"/>
        <v>0</v>
      </c>
    </row>
    <row r="20">
      <c r="A20" s="4"/>
      <c r="B20" s="4"/>
      <c r="C20" s="6"/>
      <c r="D20" s="5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6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</row>
    <row r="21">
      <c r="A21" s="15"/>
      <c r="B21" s="15" t="s">
        <v>67</v>
      </c>
      <c r="C21" s="6"/>
      <c r="D21" s="5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6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</row>
    <row r="22">
      <c r="A22" s="55"/>
      <c r="B22" s="55"/>
      <c r="C22" s="21"/>
      <c r="D22" s="42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6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</row>
    <row r="23">
      <c r="A23" s="24">
        <f t="shared" ref="A23:A32" si="15">ROW(A2)-ROW($A$2)+1</f>
        <v>1</v>
      </c>
      <c r="B23" s="24" t="s">
        <v>59</v>
      </c>
      <c r="C23" s="21"/>
      <c r="D23" s="42">
        <f t="shared" ref="D23:D32" si="16">G23+K23+O23+S23+W23+AA23+AE23+AI23+AM23+AQ23+AU23</f>
        <v>28</v>
      </c>
      <c r="E23" s="43"/>
      <c r="F23" s="22">
        <v>12.38</v>
      </c>
      <c r="G23" s="22">
        <f t="shared" ref="G23:G26" si="17">IF(F23="NT", 0, IF(_xlfn.RANK.EQ(F23, $F$23:$F$32, 1)&lt;=10, 11 - _xlfn.RANK.EQ(F23, $F$23:$F$32, 1), 0))</f>
        <v>9</v>
      </c>
      <c r="H23" s="22">
        <f t="shared" ref="H23:H26" si="18">IF(F23="TO", 0, IF(F23&lt;&gt;"", 1, ""))</f>
        <v>1</v>
      </c>
      <c r="I23" s="43"/>
      <c r="J23" s="22">
        <v>11.47</v>
      </c>
      <c r="K23" s="22">
        <f t="shared" ref="K23:K27" si="19">IF(OR(J23="NT", J23="TIME"), 0, IF(_xlfn.RANK.EQ(J23, $J$23:$J$32, 1)&lt;=10, 11 - _xlfn.RANK.EQ(J23, $J$23:$J$32, 1), 0))</f>
        <v>9</v>
      </c>
      <c r="L23" s="22">
        <f t="shared" ref="L23:L32" si="20">IF(OR(J23="TO", J23="TIME"), 0, IF(J23&lt;&gt;"", 1, ""))</f>
        <v>1</v>
      </c>
      <c r="M23" s="43"/>
      <c r="N23" s="22">
        <v>10.25</v>
      </c>
      <c r="O23" s="22">
        <f t="shared" ref="O23:O32" si="21">IF(OR(N23="NT", N23="TIME"), 0, IF(_xlfn.RANK.EQ(N23, $N$23:$N$32, 1)&lt;=10, 11 - _xlfn.RANK.EQ(N23, $N$23:$N$32, 1), 0))</f>
        <v>10</v>
      </c>
      <c r="P23" s="22">
        <f t="shared" ref="P23:P32" si="22">IF(OR(N23="TO", N23="TIME"), 0, IF(N23&lt;&gt;"", 1, ""))</f>
        <v>1</v>
      </c>
      <c r="Q23" s="43"/>
      <c r="R23" s="22" t="s">
        <v>68</v>
      </c>
      <c r="S23" s="22">
        <f t="shared" ref="S23:S32" si="23">IF(OR(R23="NT", R23="TIME"), 0, IF(_xlfn.RANK.EQ(R23, $R$23:$R$32, 1)&lt;=10, 11 - _xlfn.RANK.EQ(R23, $R$23:$R$32, 1), 0))</f>
        <v>0</v>
      </c>
      <c r="T23" s="22">
        <f t="shared" ref="T23:T32" si="24">IF(OR(R23="TO", R23="TIME"), 0, IF(R23&lt;&gt;"", 1, ""))</f>
        <v>0</v>
      </c>
      <c r="U23" s="43"/>
      <c r="V23" s="22" t="s">
        <v>68</v>
      </c>
      <c r="W23" s="22">
        <f t="shared" ref="W23:W32" si="25">IF(OR(V23="NT", V23="TIME"), 0, IF(_xlfn.RANK.EQ(V23, $V$23:$V$32, 1)&lt;=10, 11 - _xlfn.RANK.EQ(V23, $V$23:$V$32, 1), 0))</f>
        <v>0</v>
      </c>
      <c r="X23" s="22">
        <f t="shared" ref="X23:X32" si="26">IF(OR(V23="TO", V23="TIME"), 0, IF(V23&lt;&gt;"", 1, ""))</f>
        <v>0</v>
      </c>
      <c r="Y23" s="43"/>
      <c r="Z23" s="22" t="s">
        <v>68</v>
      </c>
      <c r="AA23" s="22">
        <f t="shared" ref="AA23:AA32" si="27">IF(OR(Z23="NT", Z23="TIME"), 0, IF(_xlfn.RANK.EQ(Z23, $Z$23:$Z$32, 1)&lt;=10, 11 - _xlfn.RANK.EQ(Z23, $Z$23:$Z$32, 1), 0))</f>
        <v>0</v>
      </c>
      <c r="AB23" s="22">
        <f t="shared" ref="AB23:AB32" si="28">IF(OR(Z23="TO", Z23="TIME"), 0, IF(Z23&lt;&gt;"", 1, ""))</f>
        <v>0</v>
      </c>
      <c r="AC23" s="6"/>
      <c r="AD23" s="22" t="s">
        <v>68</v>
      </c>
      <c r="AE23" s="22">
        <f t="shared" ref="AE23:AE32" si="29">IF(OR(AD23="NT", AD23="TIME"), 0, IF(_xlfn.RANK.EQ(AD23, $AD$23:$AD$32, 1)&lt;=10, 11 - _xlfn.RANK.EQ(AD23, $AD$23:$AD$32, 1), 0))</f>
        <v>0</v>
      </c>
      <c r="AF23" s="22">
        <f t="shared" ref="AF23:AF32" si="30">IF(OR(AD23="TO", AD23="TIME"), 0, IF(AD23&lt;&gt;"", 1, ""))</f>
        <v>0</v>
      </c>
      <c r="AG23" s="43"/>
      <c r="AH23" s="22" t="s">
        <v>68</v>
      </c>
      <c r="AI23" s="22">
        <f t="shared" ref="AI23:AI32" si="31">IF(OR(AH23="NT", AH23="TIME"), 0, IF(_xlfn.RANK.EQ(AH23, $AH$23:$AH$32, 1)&lt;=10, 11 - _xlfn.RANK.EQ(AH23, $AH$23:$AH$32, 1), 0))</f>
        <v>0</v>
      </c>
      <c r="AJ23" s="22">
        <f t="shared" ref="AJ23:AJ32" si="32">IF(OR(AH23="TO", AH23="TIME"), 0, IF(AH23&lt;&gt;"", 1, ""))</f>
        <v>0</v>
      </c>
      <c r="AK23" s="43"/>
      <c r="AL23" s="22" t="s">
        <v>68</v>
      </c>
      <c r="AM23" s="22">
        <f t="shared" ref="AM23:AM32" si="33">IF(OR(AL23="NT", AL23="TIME"), 0, IF(_xlfn.RANK.EQ(AL23, $AL$23:$AL$32, 1)&lt;=10, 11 - _xlfn.RANK.EQ(AL23, $AL$23:$AL$32, 1), 0))</f>
        <v>0</v>
      </c>
      <c r="AN23" s="22">
        <f t="shared" ref="AN23:AN32" si="34">IF(OR(AL23="TO", AL23="TIME"), 0, IF(AL23&lt;&gt;"", 1, ""))</f>
        <v>0</v>
      </c>
      <c r="AO23" s="43"/>
      <c r="AP23" s="22" t="s">
        <v>68</v>
      </c>
      <c r="AQ23" s="22">
        <f t="shared" ref="AQ23:AQ32" si="35">IF(OR(AP23="NT", AP23="TIME"), 0, IF(_xlfn.RANK.EQ(AP23, $AP$23:$AP$32, 1)&lt;=10, 11 - _xlfn.RANK.EQ(AP23, $AP$23:$AP$32, 1), 0))</f>
        <v>0</v>
      </c>
      <c r="AR23" s="22">
        <f t="shared" ref="AR23:AR32" si="36">IF(OR(AP23="TO", AP23="TIME"), 0, IF(AP23&lt;&gt;"", 1, ""))</f>
        <v>0</v>
      </c>
      <c r="AS23" s="43"/>
      <c r="AT23" s="22" t="s">
        <v>68</v>
      </c>
      <c r="AU23" s="22">
        <f t="shared" ref="AU23:AU32" si="37">IF(OR(AT23="NT", AT23="TIME"), 0, IF(_xlfn.RANK.EQ(AT23, $AT$23:$AT$32, 1)&lt;=10, 11 - _xlfn.RANK.EQ(AT23, $AT$23:$AT$32, 1), 0))</f>
        <v>0</v>
      </c>
      <c r="AV23" s="22">
        <f t="shared" ref="AV23:AV32" si="38">IF(OR(AT23="TO", AT23="TIME"), 0, IF(AT23&lt;&gt;"", 1, ""))</f>
        <v>0</v>
      </c>
      <c r="AW23" s="43"/>
      <c r="AX23" s="22">
        <f t="shared" ref="AX23:AX32" si="39">AV23+AR23+AN23+AJ23+AF23+AB23+X23+T23+P23+L23+H23</f>
        <v>3</v>
      </c>
    </row>
    <row r="24">
      <c r="A24" s="24">
        <f t="shared" si="15"/>
        <v>2</v>
      </c>
      <c r="B24" s="24" t="s">
        <v>57</v>
      </c>
      <c r="C24" s="21"/>
      <c r="D24" s="42">
        <f t="shared" si="16"/>
        <v>25</v>
      </c>
      <c r="E24" s="43"/>
      <c r="F24" s="22">
        <v>16.06</v>
      </c>
      <c r="G24" s="22">
        <f t="shared" si="17"/>
        <v>8</v>
      </c>
      <c r="H24" s="22">
        <f t="shared" si="18"/>
        <v>1</v>
      </c>
      <c r="I24" s="43"/>
      <c r="J24" s="22">
        <v>12.24</v>
      </c>
      <c r="K24" s="22">
        <f t="shared" si="19"/>
        <v>8</v>
      </c>
      <c r="L24" s="22">
        <f t="shared" si="20"/>
        <v>1</v>
      </c>
      <c r="M24" s="43"/>
      <c r="N24" s="22">
        <v>12.75</v>
      </c>
      <c r="O24" s="22">
        <f t="shared" si="21"/>
        <v>9</v>
      </c>
      <c r="P24" s="22">
        <f t="shared" si="22"/>
        <v>1</v>
      </c>
      <c r="Q24" s="43"/>
      <c r="R24" s="22" t="s">
        <v>68</v>
      </c>
      <c r="S24" s="22">
        <f t="shared" si="23"/>
        <v>0</v>
      </c>
      <c r="T24" s="22">
        <f t="shared" si="24"/>
        <v>0</v>
      </c>
      <c r="U24" s="43"/>
      <c r="V24" s="22" t="s">
        <v>68</v>
      </c>
      <c r="W24" s="22">
        <f t="shared" si="25"/>
        <v>0</v>
      </c>
      <c r="X24" s="22">
        <f t="shared" si="26"/>
        <v>0</v>
      </c>
      <c r="Y24" s="43"/>
      <c r="Z24" s="22" t="s">
        <v>68</v>
      </c>
      <c r="AA24" s="22">
        <f t="shared" si="27"/>
        <v>0</v>
      </c>
      <c r="AB24" s="22">
        <f t="shared" si="28"/>
        <v>0</v>
      </c>
      <c r="AC24" s="6"/>
      <c r="AD24" s="22" t="s">
        <v>68</v>
      </c>
      <c r="AE24" s="22">
        <f t="shared" si="29"/>
        <v>0</v>
      </c>
      <c r="AF24" s="22">
        <f t="shared" si="30"/>
        <v>0</v>
      </c>
      <c r="AG24" s="43"/>
      <c r="AH24" s="22" t="s">
        <v>68</v>
      </c>
      <c r="AI24" s="22">
        <f t="shared" si="31"/>
        <v>0</v>
      </c>
      <c r="AJ24" s="22">
        <f t="shared" si="32"/>
        <v>0</v>
      </c>
      <c r="AK24" s="43"/>
      <c r="AL24" s="22" t="s">
        <v>68</v>
      </c>
      <c r="AM24" s="22">
        <f t="shared" si="33"/>
        <v>0</v>
      </c>
      <c r="AN24" s="22">
        <f t="shared" si="34"/>
        <v>0</v>
      </c>
      <c r="AO24" s="43"/>
      <c r="AP24" s="22" t="s">
        <v>68</v>
      </c>
      <c r="AQ24" s="22">
        <f t="shared" si="35"/>
        <v>0</v>
      </c>
      <c r="AR24" s="22">
        <f t="shared" si="36"/>
        <v>0</v>
      </c>
      <c r="AS24" s="43"/>
      <c r="AT24" s="22" t="s">
        <v>68</v>
      </c>
      <c r="AU24" s="22">
        <f t="shared" si="37"/>
        <v>0</v>
      </c>
      <c r="AV24" s="22">
        <f t="shared" si="38"/>
        <v>0</v>
      </c>
      <c r="AW24" s="43"/>
      <c r="AX24" s="22">
        <f t="shared" si="39"/>
        <v>3</v>
      </c>
    </row>
    <row r="25">
      <c r="A25" s="24">
        <f t="shared" si="15"/>
        <v>3</v>
      </c>
      <c r="B25" s="24" t="s">
        <v>53</v>
      </c>
      <c r="C25" s="21"/>
      <c r="D25" s="42">
        <f t="shared" si="16"/>
        <v>20</v>
      </c>
      <c r="E25" s="43"/>
      <c r="F25" s="22">
        <v>8.47</v>
      </c>
      <c r="G25" s="22">
        <f t="shared" si="17"/>
        <v>10</v>
      </c>
      <c r="H25" s="22">
        <f t="shared" si="18"/>
        <v>1</v>
      </c>
      <c r="I25" s="43"/>
      <c r="J25" s="22">
        <v>9.44</v>
      </c>
      <c r="K25" s="22">
        <f t="shared" si="19"/>
        <v>10</v>
      </c>
      <c r="L25" s="22">
        <f t="shared" si="20"/>
        <v>1</v>
      </c>
      <c r="M25" s="43"/>
      <c r="N25" s="22" t="s">
        <v>69</v>
      </c>
      <c r="O25" s="22">
        <f t="shared" si="21"/>
        <v>0</v>
      </c>
      <c r="P25" s="22">
        <f t="shared" si="22"/>
        <v>1</v>
      </c>
      <c r="Q25" s="43"/>
      <c r="R25" s="22" t="s">
        <v>68</v>
      </c>
      <c r="S25" s="22">
        <f t="shared" si="23"/>
        <v>0</v>
      </c>
      <c r="T25" s="22">
        <f t="shared" si="24"/>
        <v>0</v>
      </c>
      <c r="U25" s="43"/>
      <c r="V25" s="22" t="s">
        <v>68</v>
      </c>
      <c r="W25" s="22">
        <f t="shared" si="25"/>
        <v>0</v>
      </c>
      <c r="X25" s="22">
        <f t="shared" si="26"/>
        <v>0</v>
      </c>
      <c r="Y25" s="43"/>
      <c r="Z25" s="22" t="s">
        <v>68</v>
      </c>
      <c r="AA25" s="22">
        <f t="shared" si="27"/>
        <v>0</v>
      </c>
      <c r="AB25" s="22">
        <f t="shared" si="28"/>
        <v>0</v>
      </c>
      <c r="AC25" s="6"/>
      <c r="AD25" s="22" t="s">
        <v>68</v>
      </c>
      <c r="AE25" s="22">
        <f t="shared" si="29"/>
        <v>0</v>
      </c>
      <c r="AF25" s="22">
        <f t="shared" si="30"/>
        <v>0</v>
      </c>
      <c r="AG25" s="43"/>
      <c r="AH25" s="22" t="s">
        <v>68</v>
      </c>
      <c r="AI25" s="22">
        <f t="shared" si="31"/>
        <v>0</v>
      </c>
      <c r="AJ25" s="22">
        <f t="shared" si="32"/>
        <v>0</v>
      </c>
      <c r="AK25" s="43"/>
      <c r="AL25" s="22" t="s">
        <v>68</v>
      </c>
      <c r="AM25" s="22">
        <f t="shared" si="33"/>
        <v>0</v>
      </c>
      <c r="AN25" s="22">
        <f t="shared" si="34"/>
        <v>0</v>
      </c>
      <c r="AO25" s="43"/>
      <c r="AP25" s="22" t="s">
        <v>68</v>
      </c>
      <c r="AQ25" s="22">
        <f t="shared" si="35"/>
        <v>0</v>
      </c>
      <c r="AR25" s="22">
        <f t="shared" si="36"/>
        <v>0</v>
      </c>
      <c r="AS25" s="43"/>
      <c r="AT25" s="22" t="s">
        <v>68</v>
      </c>
      <c r="AU25" s="22">
        <f t="shared" si="37"/>
        <v>0</v>
      </c>
      <c r="AV25" s="22">
        <f t="shared" si="38"/>
        <v>0</v>
      </c>
      <c r="AW25" s="43"/>
      <c r="AX25" s="22">
        <f t="shared" si="39"/>
        <v>3</v>
      </c>
    </row>
    <row r="26">
      <c r="A26" s="24">
        <f t="shared" si="15"/>
        <v>4</v>
      </c>
      <c r="B26" s="24" t="s">
        <v>55</v>
      </c>
      <c r="C26" s="21"/>
      <c r="D26" s="42">
        <f t="shared" si="16"/>
        <v>14</v>
      </c>
      <c r="E26" s="43"/>
      <c r="F26" s="22">
        <v>54.22</v>
      </c>
      <c r="G26" s="22">
        <f t="shared" si="17"/>
        <v>7</v>
      </c>
      <c r="H26" s="22">
        <f t="shared" si="18"/>
        <v>1</v>
      </c>
      <c r="I26" s="43"/>
      <c r="J26" s="22" t="s">
        <v>69</v>
      </c>
      <c r="K26" s="22">
        <f t="shared" si="19"/>
        <v>0</v>
      </c>
      <c r="L26" s="22">
        <f t="shared" si="20"/>
        <v>1</v>
      </c>
      <c r="M26" s="43"/>
      <c r="N26" s="22">
        <v>17.79</v>
      </c>
      <c r="O26" s="22">
        <f t="shared" si="21"/>
        <v>7</v>
      </c>
      <c r="P26" s="22">
        <f t="shared" si="22"/>
        <v>1</v>
      </c>
      <c r="Q26" s="43"/>
      <c r="R26" s="22" t="s">
        <v>68</v>
      </c>
      <c r="S26" s="22">
        <f t="shared" si="23"/>
        <v>0</v>
      </c>
      <c r="T26" s="22">
        <f t="shared" si="24"/>
        <v>0</v>
      </c>
      <c r="U26" s="43"/>
      <c r="V26" s="22" t="s">
        <v>68</v>
      </c>
      <c r="W26" s="22">
        <f t="shared" si="25"/>
        <v>0</v>
      </c>
      <c r="X26" s="22">
        <f t="shared" si="26"/>
        <v>0</v>
      </c>
      <c r="Y26" s="43"/>
      <c r="Z26" s="22" t="s">
        <v>68</v>
      </c>
      <c r="AA26" s="22">
        <f t="shared" si="27"/>
        <v>0</v>
      </c>
      <c r="AB26" s="22">
        <f t="shared" si="28"/>
        <v>0</v>
      </c>
      <c r="AC26" s="6"/>
      <c r="AD26" s="22" t="s">
        <v>68</v>
      </c>
      <c r="AE26" s="22">
        <f t="shared" si="29"/>
        <v>0</v>
      </c>
      <c r="AF26" s="22">
        <f t="shared" si="30"/>
        <v>0</v>
      </c>
      <c r="AG26" s="43"/>
      <c r="AH26" s="22" t="s">
        <v>68</v>
      </c>
      <c r="AI26" s="22">
        <f t="shared" si="31"/>
        <v>0</v>
      </c>
      <c r="AJ26" s="22">
        <f t="shared" si="32"/>
        <v>0</v>
      </c>
      <c r="AK26" s="43"/>
      <c r="AL26" s="22" t="s">
        <v>68</v>
      </c>
      <c r="AM26" s="22">
        <f t="shared" si="33"/>
        <v>0</v>
      </c>
      <c r="AN26" s="22">
        <f t="shared" si="34"/>
        <v>0</v>
      </c>
      <c r="AO26" s="43"/>
      <c r="AP26" s="22" t="s">
        <v>68</v>
      </c>
      <c r="AQ26" s="22">
        <f t="shared" si="35"/>
        <v>0</v>
      </c>
      <c r="AR26" s="22">
        <f t="shared" si="36"/>
        <v>0</v>
      </c>
      <c r="AS26" s="43"/>
      <c r="AT26" s="22" t="s">
        <v>68</v>
      </c>
      <c r="AU26" s="22">
        <f t="shared" si="37"/>
        <v>0</v>
      </c>
      <c r="AV26" s="22">
        <f t="shared" si="38"/>
        <v>0</v>
      </c>
      <c r="AW26" s="43"/>
      <c r="AX26" s="22">
        <f t="shared" si="39"/>
        <v>3</v>
      </c>
    </row>
    <row r="27">
      <c r="A27" s="24">
        <f t="shared" si="15"/>
        <v>5</v>
      </c>
      <c r="B27" s="24" t="s">
        <v>70</v>
      </c>
      <c r="C27" s="21"/>
      <c r="D27" s="42">
        <f t="shared" si="16"/>
        <v>12</v>
      </c>
      <c r="E27" s="43"/>
      <c r="F27" s="22"/>
      <c r="G27" s="22"/>
      <c r="H27" s="22"/>
      <c r="I27" s="43"/>
      <c r="J27" s="22">
        <v>17.54</v>
      </c>
      <c r="K27" s="22">
        <f t="shared" si="19"/>
        <v>7</v>
      </c>
      <c r="L27" s="22">
        <f t="shared" si="20"/>
        <v>1</v>
      </c>
      <c r="M27" s="43"/>
      <c r="N27" s="22">
        <v>32.47</v>
      </c>
      <c r="O27" s="22">
        <f t="shared" si="21"/>
        <v>5</v>
      </c>
      <c r="P27" s="22">
        <f t="shared" si="22"/>
        <v>1</v>
      </c>
      <c r="Q27" s="43"/>
      <c r="R27" s="22" t="s">
        <v>68</v>
      </c>
      <c r="S27" s="22">
        <f t="shared" si="23"/>
        <v>0</v>
      </c>
      <c r="T27" s="22">
        <f t="shared" si="24"/>
        <v>0</v>
      </c>
      <c r="U27" s="43"/>
      <c r="V27" s="22" t="s">
        <v>68</v>
      </c>
      <c r="W27" s="22">
        <f t="shared" si="25"/>
        <v>0</v>
      </c>
      <c r="X27" s="22">
        <f t="shared" si="26"/>
        <v>0</v>
      </c>
      <c r="Y27" s="43"/>
      <c r="Z27" s="22" t="s">
        <v>68</v>
      </c>
      <c r="AA27" s="22">
        <f t="shared" si="27"/>
        <v>0</v>
      </c>
      <c r="AB27" s="22">
        <f t="shared" si="28"/>
        <v>0</v>
      </c>
      <c r="AC27" s="6"/>
      <c r="AD27" s="22" t="s">
        <v>68</v>
      </c>
      <c r="AE27" s="22">
        <f t="shared" si="29"/>
        <v>0</v>
      </c>
      <c r="AF27" s="22">
        <f t="shared" si="30"/>
        <v>0</v>
      </c>
      <c r="AG27" s="43"/>
      <c r="AH27" s="22" t="s">
        <v>68</v>
      </c>
      <c r="AI27" s="22">
        <f t="shared" si="31"/>
        <v>0</v>
      </c>
      <c r="AJ27" s="22">
        <f t="shared" si="32"/>
        <v>0</v>
      </c>
      <c r="AK27" s="43"/>
      <c r="AL27" s="22" t="s">
        <v>68</v>
      </c>
      <c r="AM27" s="22">
        <f t="shared" si="33"/>
        <v>0</v>
      </c>
      <c r="AN27" s="22">
        <f t="shared" si="34"/>
        <v>0</v>
      </c>
      <c r="AO27" s="43"/>
      <c r="AP27" s="22" t="s">
        <v>68</v>
      </c>
      <c r="AQ27" s="22">
        <f t="shared" si="35"/>
        <v>0</v>
      </c>
      <c r="AR27" s="22">
        <f t="shared" si="36"/>
        <v>0</v>
      </c>
      <c r="AS27" s="43"/>
      <c r="AT27" s="22" t="s">
        <v>68</v>
      </c>
      <c r="AU27" s="22">
        <f t="shared" si="37"/>
        <v>0</v>
      </c>
      <c r="AV27" s="22">
        <f t="shared" si="38"/>
        <v>0</v>
      </c>
      <c r="AW27" s="43"/>
      <c r="AX27" s="22">
        <f t="shared" si="39"/>
        <v>2</v>
      </c>
    </row>
    <row r="28" ht="15.75" customHeight="1">
      <c r="A28" s="24">
        <f t="shared" si="15"/>
        <v>6</v>
      </c>
      <c r="B28" s="24" t="s">
        <v>58</v>
      </c>
      <c r="C28" s="21"/>
      <c r="D28" s="42">
        <f t="shared" si="16"/>
        <v>10</v>
      </c>
      <c r="E28" s="43"/>
      <c r="F28" s="22" t="s">
        <v>69</v>
      </c>
      <c r="G28" s="22">
        <f>IF(F28="NT", 0, IF(_xlfn.RANK.EQ(F28, $F$23:$F$32, 1)&lt;=10, 11 - _xlfn.RANK.EQ(F28, $F$23:$F$32, 1), 0))</f>
        <v>0</v>
      </c>
      <c r="H28" s="22">
        <f t="shared" ref="H28:H31" si="40">IF(F28="TO", 0, IF(F28&lt;&gt;"", 1, ""))</f>
        <v>1</v>
      </c>
      <c r="I28" s="43"/>
      <c r="J28" s="22" t="s">
        <v>71</v>
      </c>
      <c r="K28" s="22">
        <v>6.0</v>
      </c>
      <c r="L28" s="22">
        <f t="shared" si="20"/>
        <v>1</v>
      </c>
      <c r="M28" s="43"/>
      <c r="N28" s="22">
        <v>36.22</v>
      </c>
      <c r="O28" s="22">
        <f t="shared" si="21"/>
        <v>4</v>
      </c>
      <c r="P28" s="22">
        <f t="shared" si="22"/>
        <v>1</v>
      </c>
      <c r="Q28" s="43"/>
      <c r="R28" s="22" t="s">
        <v>68</v>
      </c>
      <c r="S28" s="22">
        <f t="shared" si="23"/>
        <v>0</v>
      </c>
      <c r="T28" s="22">
        <f t="shared" si="24"/>
        <v>0</v>
      </c>
      <c r="U28" s="43"/>
      <c r="V28" s="22" t="s">
        <v>68</v>
      </c>
      <c r="W28" s="22">
        <f t="shared" si="25"/>
        <v>0</v>
      </c>
      <c r="X28" s="22">
        <f t="shared" si="26"/>
        <v>0</v>
      </c>
      <c r="Y28" s="43"/>
      <c r="Z28" s="22" t="s">
        <v>68</v>
      </c>
      <c r="AA28" s="22">
        <f t="shared" si="27"/>
        <v>0</v>
      </c>
      <c r="AB28" s="22">
        <f t="shared" si="28"/>
        <v>0</v>
      </c>
      <c r="AC28" s="6"/>
      <c r="AD28" s="22" t="s">
        <v>68</v>
      </c>
      <c r="AE28" s="22">
        <f t="shared" si="29"/>
        <v>0</v>
      </c>
      <c r="AF28" s="22">
        <f t="shared" si="30"/>
        <v>0</v>
      </c>
      <c r="AG28" s="43"/>
      <c r="AH28" s="22" t="s">
        <v>68</v>
      </c>
      <c r="AI28" s="22">
        <f t="shared" si="31"/>
        <v>0</v>
      </c>
      <c r="AJ28" s="22">
        <f t="shared" si="32"/>
        <v>0</v>
      </c>
      <c r="AK28" s="43"/>
      <c r="AL28" s="22" t="s">
        <v>68</v>
      </c>
      <c r="AM28" s="22">
        <f t="shared" si="33"/>
        <v>0</v>
      </c>
      <c r="AN28" s="22">
        <f t="shared" si="34"/>
        <v>0</v>
      </c>
      <c r="AO28" s="43"/>
      <c r="AP28" s="22" t="s">
        <v>68</v>
      </c>
      <c r="AQ28" s="22">
        <f t="shared" si="35"/>
        <v>0</v>
      </c>
      <c r="AR28" s="22">
        <f t="shared" si="36"/>
        <v>0</v>
      </c>
      <c r="AS28" s="43"/>
      <c r="AT28" s="22" t="s">
        <v>68</v>
      </c>
      <c r="AU28" s="22">
        <f t="shared" si="37"/>
        <v>0</v>
      </c>
      <c r="AV28" s="22">
        <f t="shared" si="38"/>
        <v>0</v>
      </c>
      <c r="AW28" s="43"/>
      <c r="AX28" s="22">
        <f t="shared" si="39"/>
        <v>3</v>
      </c>
    </row>
    <row r="29" ht="15.75" customHeight="1">
      <c r="A29" s="24">
        <f t="shared" si="15"/>
        <v>7</v>
      </c>
      <c r="B29" s="24" t="s">
        <v>61</v>
      </c>
      <c r="C29" s="21"/>
      <c r="D29" s="42">
        <f t="shared" si="16"/>
        <v>8</v>
      </c>
      <c r="E29" s="43"/>
      <c r="F29" s="22"/>
      <c r="G29" s="22"/>
      <c r="H29" s="22" t="str">
        <f t="shared" si="40"/>
        <v/>
      </c>
      <c r="I29" s="43"/>
      <c r="J29" s="22" t="s">
        <v>69</v>
      </c>
      <c r="K29" s="22">
        <f t="shared" ref="K29:K32" si="41">IF(OR(J29="NT", J29="TIME"), 0, IF(_xlfn.RANK.EQ(J29, $J$23:$J$32, 1)&lt;=10, 11 - _xlfn.RANK.EQ(J29, $J$23:$J$32, 1), 0))</f>
        <v>0</v>
      </c>
      <c r="L29" s="22">
        <f t="shared" si="20"/>
        <v>1</v>
      </c>
      <c r="M29" s="43"/>
      <c r="N29" s="22">
        <v>14.38</v>
      </c>
      <c r="O29" s="22">
        <f t="shared" si="21"/>
        <v>8</v>
      </c>
      <c r="P29" s="22">
        <f t="shared" si="22"/>
        <v>1</v>
      </c>
      <c r="Q29" s="43"/>
      <c r="R29" s="22" t="s">
        <v>68</v>
      </c>
      <c r="S29" s="22">
        <f t="shared" si="23"/>
        <v>0</v>
      </c>
      <c r="T29" s="22">
        <f t="shared" si="24"/>
        <v>0</v>
      </c>
      <c r="U29" s="43"/>
      <c r="V29" s="22" t="s">
        <v>68</v>
      </c>
      <c r="W29" s="22">
        <f t="shared" si="25"/>
        <v>0</v>
      </c>
      <c r="X29" s="22">
        <f t="shared" si="26"/>
        <v>0</v>
      </c>
      <c r="Y29" s="43"/>
      <c r="Z29" s="22" t="s">
        <v>68</v>
      </c>
      <c r="AA29" s="22">
        <f t="shared" si="27"/>
        <v>0</v>
      </c>
      <c r="AB29" s="22">
        <f t="shared" si="28"/>
        <v>0</v>
      </c>
      <c r="AC29" s="6"/>
      <c r="AD29" s="22" t="s">
        <v>68</v>
      </c>
      <c r="AE29" s="22">
        <f t="shared" si="29"/>
        <v>0</v>
      </c>
      <c r="AF29" s="22">
        <f t="shared" si="30"/>
        <v>0</v>
      </c>
      <c r="AG29" s="43"/>
      <c r="AH29" s="22" t="s">
        <v>68</v>
      </c>
      <c r="AI29" s="22">
        <f t="shared" si="31"/>
        <v>0</v>
      </c>
      <c r="AJ29" s="22">
        <f t="shared" si="32"/>
        <v>0</v>
      </c>
      <c r="AK29" s="43"/>
      <c r="AL29" s="22" t="s">
        <v>68</v>
      </c>
      <c r="AM29" s="22">
        <f t="shared" si="33"/>
        <v>0</v>
      </c>
      <c r="AN29" s="22">
        <f t="shared" si="34"/>
        <v>0</v>
      </c>
      <c r="AO29" s="43"/>
      <c r="AP29" s="22" t="s">
        <v>68</v>
      </c>
      <c r="AQ29" s="22">
        <f t="shared" si="35"/>
        <v>0</v>
      </c>
      <c r="AR29" s="22">
        <f t="shared" si="36"/>
        <v>0</v>
      </c>
      <c r="AS29" s="43"/>
      <c r="AT29" s="22" t="s">
        <v>68</v>
      </c>
      <c r="AU29" s="22">
        <f t="shared" si="37"/>
        <v>0</v>
      </c>
      <c r="AV29" s="22">
        <f t="shared" si="38"/>
        <v>0</v>
      </c>
      <c r="AW29" s="43"/>
      <c r="AX29" s="22">
        <f t="shared" si="39"/>
        <v>2</v>
      </c>
    </row>
    <row r="30" ht="15.75" customHeight="1">
      <c r="A30" s="24">
        <f t="shared" si="15"/>
        <v>8</v>
      </c>
      <c r="B30" s="24" t="s">
        <v>54</v>
      </c>
      <c r="C30" s="21"/>
      <c r="D30" s="42">
        <f t="shared" si="16"/>
        <v>6</v>
      </c>
      <c r="E30" s="43"/>
      <c r="F30" s="22" t="s">
        <v>69</v>
      </c>
      <c r="G30" s="22">
        <f t="shared" ref="G30:G31" si="42">IF(F30="NT", 0, IF(_xlfn.RANK.EQ(F30, $F$23:$F$32, 1)&lt;=10, 11 - _xlfn.RANK.EQ(F30, $F$23:$F$32, 1), 0))</f>
        <v>0</v>
      </c>
      <c r="H30" s="22">
        <f t="shared" si="40"/>
        <v>1</v>
      </c>
      <c r="I30" s="43"/>
      <c r="J30" s="22" t="s">
        <v>69</v>
      </c>
      <c r="K30" s="22">
        <f t="shared" si="41"/>
        <v>0</v>
      </c>
      <c r="L30" s="22">
        <f t="shared" si="20"/>
        <v>1</v>
      </c>
      <c r="M30" s="43"/>
      <c r="N30" s="22">
        <v>25.28</v>
      </c>
      <c r="O30" s="22">
        <f t="shared" si="21"/>
        <v>6</v>
      </c>
      <c r="P30" s="22">
        <f t="shared" si="22"/>
        <v>1</v>
      </c>
      <c r="Q30" s="43"/>
      <c r="R30" s="22" t="s">
        <v>68</v>
      </c>
      <c r="S30" s="22">
        <f t="shared" si="23"/>
        <v>0</v>
      </c>
      <c r="T30" s="22">
        <f t="shared" si="24"/>
        <v>0</v>
      </c>
      <c r="U30" s="43"/>
      <c r="V30" s="22" t="s">
        <v>68</v>
      </c>
      <c r="W30" s="22">
        <f t="shared" si="25"/>
        <v>0</v>
      </c>
      <c r="X30" s="22">
        <f t="shared" si="26"/>
        <v>0</v>
      </c>
      <c r="Y30" s="43"/>
      <c r="Z30" s="22" t="s">
        <v>68</v>
      </c>
      <c r="AA30" s="22">
        <f t="shared" si="27"/>
        <v>0</v>
      </c>
      <c r="AB30" s="22">
        <f t="shared" si="28"/>
        <v>0</v>
      </c>
      <c r="AC30" s="6"/>
      <c r="AD30" s="22" t="s">
        <v>68</v>
      </c>
      <c r="AE30" s="22">
        <f t="shared" si="29"/>
        <v>0</v>
      </c>
      <c r="AF30" s="22">
        <f t="shared" si="30"/>
        <v>0</v>
      </c>
      <c r="AG30" s="43"/>
      <c r="AH30" s="22" t="s">
        <v>68</v>
      </c>
      <c r="AI30" s="22">
        <f t="shared" si="31"/>
        <v>0</v>
      </c>
      <c r="AJ30" s="22">
        <f t="shared" si="32"/>
        <v>0</v>
      </c>
      <c r="AK30" s="43"/>
      <c r="AL30" s="22" t="s">
        <v>68</v>
      </c>
      <c r="AM30" s="22">
        <f t="shared" si="33"/>
        <v>0</v>
      </c>
      <c r="AN30" s="22">
        <f t="shared" si="34"/>
        <v>0</v>
      </c>
      <c r="AO30" s="43"/>
      <c r="AP30" s="22" t="s">
        <v>68</v>
      </c>
      <c r="AQ30" s="22">
        <f t="shared" si="35"/>
        <v>0</v>
      </c>
      <c r="AR30" s="22">
        <f t="shared" si="36"/>
        <v>0</v>
      </c>
      <c r="AS30" s="43"/>
      <c r="AT30" s="22" t="s">
        <v>68</v>
      </c>
      <c r="AU30" s="22">
        <f t="shared" si="37"/>
        <v>0</v>
      </c>
      <c r="AV30" s="22">
        <f t="shared" si="38"/>
        <v>0</v>
      </c>
      <c r="AW30" s="43"/>
      <c r="AX30" s="22">
        <f t="shared" si="39"/>
        <v>3</v>
      </c>
    </row>
    <row r="31" ht="15.75" customHeight="1">
      <c r="A31" s="24">
        <f t="shared" si="15"/>
        <v>9</v>
      </c>
      <c r="B31" s="24" t="s">
        <v>62</v>
      </c>
      <c r="C31" s="21"/>
      <c r="D31" s="42">
        <f t="shared" si="16"/>
        <v>0</v>
      </c>
      <c r="E31" s="43"/>
      <c r="F31" s="22" t="s">
        <v>69</v>
      </c>
      <c r="G31" s="22">
        <f t="shared" si="42"/>
        <v>0</v>
      </c>
      <c r="H31" s="22">
        <f t="shared" si="40"/>
        <v>1</v>
      </c>
      <c r="I31" s="43"/>
      <c r="J31" s="22" t="s">
        <v>69</v>
      </c>
      <c r="K31" s="22">
        <f t="shared" si="41"/>
        <v>0</v>
      </c>
      <c r="L31" s="22">
        <f t="shared" si="20"/>
        <v>1</v>
      </c>
      <c r="M31" s="43"/>
      <c r="N31" s="22" t="s">
        <v>68</v>
      </c>
      <c r="O31" s="22">
        <f t="shared" si="21"/>
        <v>0</v>
      </c>
      <c r="P31" s="22">
        <f t="shared" si="22"/>
        <v>0</v>
      </c>
      <c r="Q31" s="43"/>
      <c r="R31" s="22" t="s">
        <v>68</v>
      </c>
      <c r="S31" s="22">
        <f t="shared" si="23"/>
        <v>0</v>
      </c>
      <c r="T31" s="22">
        <f t="shared" si="24"/>
        <v>0</v>
      </c>
      <c r="U31" s="43"/>
      <c r="V31" s="22" t="s">
        <v>68</v>
      </c>
      <c r="W31" s="22">
        <f t="shared" si="25"/>
        <v>0</v>
      </c>
      <c r="X31" s="22">
        <f t="shared" si="26"/>
        <v>0</v>
      </c>
      <c r="Y31" s="43"/>
      <c r="Z31" s="22" t="s">
        <v>68</v>
      </c>
      <c r="AA31" s="22">
        <f t="shared" si="27"/>
        <v>0</v>
      </c>
      <c r="AB31" s="22">
        <f t="shared" si="28"/>
        <v>0</v>
      </c>
      <c r="AC31" s="6"/>
      <c r="AD31" s="22" t="s">
        <v>68</v>
      </c>
      <c r="AE31" s="22">
        <f t="shared" si="29"/>
        <v>0</v>
      </c>
      <c r="AF31" s="22">
        <f t="shared" si="30"/>
        <v>0</v>
      </c>
      <c r="AG31" s="43"/>
      <c r="AH31" s="22" t="s">
        <v>68</v>
      </c>
      <c r="AI31" s="22">
        <f t="shared" si="31"/>
        <v>0</v>
      </c>
      <c r="AJ31" s="22">
        <f t="shared" si="32"/>
        <v>0</v>
      </c>
      <c r="AK31" s="43"/>
      <c r="AL31" s="22" t="s">
        <v>68</v>
      </c>
      <c r="AM31" s="22">
        <f t="shared" si="33"/>
        <v>0</v>
      </c>
      <c r="AN31" s="22">
        <f t="shared" si="34"/>
        <v>0</v>
      </c>
      <c r="AO31" s="43"/>
      <c r="AP31" s="22" t="s">
        <v>68</v>
      </c>
      <c r="AQ31" s="22">
        <f t="shared" si="35"/>
        <v>0</v>
      </c>
      <c r="AR31" s="22">
        <f t="shared" si="36"/>
        <v>0</v>
      </c>
      <c r="AS31" s="43"/>
      <c r="AT31" s="22" t="s">
        <v>68</v>
      </c>
      <c r="AU31" s="22">
        <f t="shared" si="37"/>
        <v>0</v>
      </c>
      <c r="AV31" s="22">
        <f t="shared" si="38"/>
        <v>0</v>
      </c>
      <c r="AW31" s="43"/>
      <c r="AX31" s="22">
        <f t="shared" si="39"/>
        <v>2</v>
      </c>
    </row>
    <row r="32" ht="15.75" customHeight="1">
      <c r="A32" s="24">
        <f t="shared" si="15"/>
        <v>10</v>
      </c>
      <c r="B32" s="24" t="s">
        <v>63</v>
      </c>
      <c r="C32" s="21"/>
      <c r="D32" s="42">
        <f t="shared" si="16"/>
        <v>0</v>
      </c>
      <c r="E32" s="43"/>
      <c r="F32" s="22"/>
      <c r="G32" s="22"/>
      <c r="H32" s="22"/>
      <c r="I32" s="43"/>
      <c r="J32" s="22" t="s">
        <v>69</v>
      </c>
      <c r="K32" s="22">
        <f t="shared" si="41"/>
        <v>0</v>
      </c>
      <c r="L32" s="22">
        <f t="shared" si="20"/>
        <v>1</v>
      </c>
      <c r="M32" s="43"/>
      <c r="N32" s="22" t="s">
        <v>69</v>
      </c>
      <c r="O32" s="22">
        <f t="shared" si="21"/>
        <v>0</v>
      </c>
      <c r="P32" s="22">
        <f t="shared" si="22"/>
        <v>1</v>
      </c>
      <c r="Q32" s="43"/>
      <c r="R32" s="22" t="s">
        <v>68</v>
      </c>
      <c r="S32" s="22">
        <f t="shared" si="23"/>
        <v>0</v>
      </c>
      <c r="T32" s="22">
        <f t="shared" si="24"/>
        <v>0</v>
      </c>
      <c r="U32" s="43"/>
      <c r="V32" s="22" t="s">
        <v>68</v>
      </c>
      <c r="W32" s="22">
        <f t="shared" si="25"/>
        <v>0</v>
      </c>
      <c r="X32" s="22">
        <f t="shared" si="26"/>
        <v>0</v>
      </c>
      <c r="Y32" s="43"/>
      <c r="Z32" s="22" t="s">
        <v>68</v>
      </c>
      <c r="AA32" s="22">
        <f t="shared" si="27"/>
        <v>0</v>
      </c>
      <c r="AB32" s="22">
        <f t="shared" si="28"/>
        <v>0</v>
      </c>
      <c r="AC32" s="6"/>
      <c r="AD32" s="22" t="s">
        <v>68</v>
      </c>
      <c r="AE32" s="22">
        <f t="shared" si="29"/>
        <v>0</v>
      </c>
      <c r="AF32" s="22">
        <f t="shared" si="30"/>
        <v>0</v>
      </c>
      <c r="AG32" s="43"/>
      <c r="AH32" s="22" t="s">
        <v>68</v>
      </c>
      <c r="AI32" s="22">
        <f t="shared" si="31"/>
        <v>0</v>
      </c>
      <c r="AJ32" s="22">
        <f t="shared" si="32"/>
        <v>0</v>
      </c>
      <c r="AK32" s="43"/>
      <c r="AL32" s="22" t="s">
        <v>68</v>
      </c>
      <c r="AM32" s="22">
        <f t="shared" si="33"/>
        <v>0</v>
      </c>
      <c r="AN32" s="22">
        <f t="shared" si="34"/>
        <v>0</v>
      </c>
      <c r="AO32" s="43"/>
      <c r="AP32" s="22" t="s">
        <v>68</v>
      </c>
      <c r="AQ32" s="22">
        <f t="shared" si="35"/>
        <v>0</v>
      </c>
      <c r="AR32" s="22">
        <f t="shared" si="36"/>
        <v>0</v>
      </c>
      <c r="AS32" s="43"/>
      <c r="AT32" s="22" t="s">
        <v>68</v>
      </c>
      <c r="AU32" s="22">
        <f t="shared" si="37"/>
        <v>0</v>
      </c>
      <c r="AV32" s="22">
        <f t="shared" si="38"/>
        <v>0</v>
      </c>
      <c r="AW32" s="43"/>
      <c r="AX32" s="22">
        <f t="shared" si="39"/>
        <v>2</v>
      </c>
    </row>
    <row r="33" ht="15.75" customHeight="1">
      <c r="A33" s="25"/>
      <c r="B33" s="25"/>
      <c r="C33" s="26"/>
      <c r="D33" s="58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6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</row>
    <row r="34" ht="15.75" customHeight="1">
      <c r="A34" s="4"/>
      <c r="B34" s="4"/>
      <c r="C34" s="6"/>
      <c r="D34" s="5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6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</row>
    <row r="35" ht="15.75" customHeight="1">
      <c r="A35" s="15"/>
      <c r="B35" s="15" t="s">
        <v>72</v>
      </c>
      <c r="C35" s="6"/>
      <c r="D35" s="5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6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</row>
    <row r="36" ht="15.75" customHeight="1">
      <c r="A36" s="55"/>
      <c r="B36" s="55"/>
      <c r="C36" s="6"/>
      <c r="D36" s="42"/>
      <c r="E36" s="7"/>
      <c r="F36" s="7"/>
      <c r="G36" s="43"/>
      <c r="H36" s="43"/>
      <c r="I36" s="27"/>
      <c r="J36" s="43"/>
      <c r="K36" s="43"/>
      <c r="L36" s="43"/>
      <c r="M36" s="27"/>
      <c r="N36" s="43"/>
      <c r="O36" s="43"/>
      <c r="P36" s="43"/>
      <c r="Q36" s="27"/>
      <c r="R36" s="43"/>
      <c r="S36" s="43"/>
      <c r="T36" s="43"/>
      <c r="U36" s="27"/>
      <c r="V36" s="43"/>
      <c r="W36" s="43"/>
      <c r="X36" s="43"/>
      <c r="Y36" s="27"/>
      <c r="Z36" s="43"/>
      <c r="AA36" s="43"/>
      <c r="AB36" s="43"/>
      <c r="AC36" s="6"/>
      <c r="AD36" s="43"/>
      <c r="AE36" s="43"/>
      <c r="AF36" s="43"/>
      <c r="AG36" s="7"/>
      <c r="AH36" s="43"/>
      <c r="AI36" s="43"/>
      <c r="AJ36" s="43"/>
      <c r="AK36" s="7"/>
      <c r="AL36" s="43"/>
      <c r="AM36" s="43"/>
      <c r="AN36" s="43"/>
      <c r="AO36" s="7"/>
      <c r="AP36" s="43"/>
      <c r="AQ36" s="43"/>
      <c r="AR36" s="43"/>
      <c r="AS36" s="7"/>
      <c r="AT36" s="43"/>
      <c r="AU36" s="43"/>
      <c r="AV36" s="43"/>
      <c r="AW36" s="7"/>
      <c r="AX36" s="43"/>
    </row>
    <row r="37" ht="15.75" customHeight="1">
      <c r="A37" s="24">
        <f t="shared" ref="A37:A43" si="43">ROW(A2)-ROW($A$2)+1</f>
        <v>1</v>
      </c>
      <c r="B37" s="24" t="s">
        <v>53</v>
      </c>
      <c r="C37" s="6"/>
      <c r="D37" s="42">
        <f t="shared" ref="D37:D43" si="44">G37+K37+O37+S37+W37+AA37+AE37+AI37+AM37+AQ37+AU37</f>
        <v>29</v>
      </c>
      <c r="E37" s="7"/>
      <c r="F37" s="59">
        <v>37.804</v>
      </c>
      <c r="G37" s="22">
        <f t="shared" ref="G37:G40" si="45">IF(F37="NT", 0, IF(_xlfn.RANK.EQ(F37, $F$37:$F$43, 1)&lt;=10, 11 - _xlfn.RANK.EQ(F37, $F$37:$F$43, 1), 0))</f>
        <v>10</v>
      </c>
      <c r="H37" s="22">
        <f t="shared" ref="H37:H40" si="46">IF(OR(F37="TO", F37="TIME"), 0, IF(F37&lt;&gt;"", 1, ""))</f>
        <v>1</v>
      </c>
      <c r="I37" s="27"/>
      <c r="J37" s="22">
        <v>33.981</v>
      </c>
      <c r="K37" s="22">
        <f t="shared" ref="K37:K43" si="47">IF(OR(J37="NT", J37="TIME"), 0, IF(_xlfn.RANK.EQ(J37, $J$37:$J$43, 1)&lt;=10, 11 - _xlfn.RANK.EQ(J37, $J$37:$J$43, 1), 0))</f>
        <v>10</v>
      </c>
      <c r="L37" s="22">
        <f t="shared" ref="L37:L43" si="48">IF(OR(J37="TO", J37="TIME"), 0, IF(J37&lt;&gt;"", 1, ""))</f>
        <v>1</v>
      </c>
      <c r="M37" s="27"/>
      <c r="N37" s="22">
        <v>31.02</v>
      </c>
      <c r="O37" s="22">
        <f t="shared" ref="O37:O43" si="49">IF(OR(N37="NT", N37="TIME"), 0, IF(_xlfn.RANK.EQ(N37, $N$37:$N$43, 1)&lt;=10, 11 - _xlfn.RANK.EQ(N37, $N$37:$N$43, 1), 0))</f>
        <v>9</v>
      </c>
      <c r="P37" s="22">
        <f t="shared" ref="P37:P43" si="50">IF(OR(N37="TO", N37="TIME"), 0, IF(N37&lt;&gt;"", 1, ""))</f>
        <v>1</v>
      </c>
      <c r="Q37" s="27"/>
      <c r="R37" s="22" t="s">
        <v>68</v>
      </c>
      <c r="S37" s="22">
        <f t="shared" ref="S37:S43" si="51">IF(OR(R37="NT", R37="TIME"), 0, IF(_xlfn.RANK.EQ(R37, $R$37:$R$43, 1)&lt;=10, 11 - _xlfn.RANK.EQ(R37, $R$37:$R$43, 1), 0))</f>
        <v>0</v>
      </c>
      <c r="T37" s="22">
        <f t="shared" ref="T37:T43" si="52">IF(OR(R37="TO", R37="TIME"), 0, IF(R37&lt;&gt;"", 1, ""))</f>
        <v>0</v>
      </c>
      <c r="U37" s="27"/>
      <c r="V37" s="22" t="s">
        <v>68</v>
      </c>
      <c r="W37" s="22">
        <f t="shared" ref="W37:W43" si="53">IF(OR(V37="NT", V37="TIME"), 0, IF(_xlfn.RANK.EQ(V37, $V$37:$V$43, 1)&lt;=10, 11 - _xlfn.RANK.EQ(V37, $V$37:$V$43, 1), 0))</f>
        <v>0</v>
      </c>
      <c r="X37" s="22">
        <f t="shared" ref="X37:X43" si="54">IF(OR(V37="TO", V37="TIME"), 0, IF(V37&lt;&gt;"", 1, ""))</f>
        <v>0</v>
      </c>
      <c r="Y37" s="27"/>
      <c r="Z37" s="22" t="s">
        <v>68</v>
      </c>
      <c r="AA37" s="22">
        <f t="shared" ref="AA37:AA43" si="55">IF(OR(Z37="NT", Z37="TIME"), 0, IF(_xlfn.RANK.EQ(Z37, $Z$37:$Z$43, 1)&lt;=10, 11 - _xlfn.RANK.EQ(Z37, $Z$37:$Z$43, 1), 0))</f>
        <v>0</v>
      </c>
      <c r="AB37" s="22">
        <f t="shared" ref="AB37:AB43" si="56">IF(OR(Z37="TO", Z37="TIME"), 0, IF(Z37&lt;&gt;"", 1, ""))</f>
        <v>0</v>
      </c>
      <c r="AC37" s="6"/>
      <c r="AD37" s="22" t="s">
        <v>68</v>
      </c>
      <c r="AE37" s="22">
        <f t="shared" ref="AE37:AE43" si="57">IF(OR(AD37="NT", AD37="TIME"), 0, IF(_xlfn.RANK.EQ(AD37, $AD$37:$AD$43, 1)&lt;=10, 11 - _xlfn.RANK.EQ(AD37, $AD$37:$AD$43, 1), 0))</f>
        <v>0</v>
      </c>
      <c r="AF37" s="22">
        <f t="shared" ref="AF37:AF43" si="58">IF(OR(AD37="TO", AD37="TIME"), 0, IF(AD37&lt;&gt;"", 1, ""))</f>
        <v>0</v>
      </c>
      <c r="AG37" s="7"/>
      <c r="AH37" s="22" t="s">
        <v>68</v>
      </c>
      <c r="AI37" s="22">
        <f t="shared" ref="AI37:AI43" si="59">IF(OR(AH37="NT", AH37="TIME"), 0, IF(_xlfn.RANK.EQ(AH37, $AH$37:$AH$43, 1)&lt;=10, 11 - _xlfn.RANK.EQ(AH37, $AH$37:$AH$43, 1), 0))</f>
        <v>0</v>
      </c>
      <c r="AJ37" s="22">
        <f t="shared" ref="AJ37:AJ43" si="60">IF(OR(AH37="TO", AH37="TIME"), 0, IF(AH37&lt;&gt;"", 1, ""))</f>
        <v>0</v>
      </c>
      <c r="AK37" s="7"/>
      <c r="AL37" s="22" t="s">
        <v>68</v>
      </c>
      <c r="AM37" s="22">
        <f t="shared" ref="AM37:AM43" si="61">IF(OR(AL37="NT", AL37="TIME"), 0, IF(_xlfn.RANK.EQ(AL37, $AL$37:$AL$43, 1)&lt;=10, 11 - _xlfn.RANK.EQ(AL37, $AL$37:$AL$43, 1), 0))</f>
        <v>0</v>
      </c>
      <c r="AN37" s="22">
        <f t="shared" ref="AN37:AN43" si="62">IF(OR(AL37="TO", AL37="TIME"), 0, IF(AL37&lt;&gt;"", 1, ""))</f>
        <v>0</v>
      </c>
      <c r="AO37" s="7"/>
      <c r="AP37" s="22" t="s">
        <v>68</v>
      </c>
      <c r="AQ37" s="22">
        <f t="shared" ref="AQ37:AQ43" si="63">IF(OR(AP37="NT", AP37="TIME"), 0, IF(_xlfn.RANK.EQ(AP37, $AP$37:$AP$43, 1)&lt;=10, 11 - _xlfn.RANK.EQ(AP37, $AP$37:$AP$43, 1), 0))</f>
        <v>0</v>
      </c>
      <c r="AR37" s="22">
        <f t="shared" ref="AR37:AR43" si="64">IF(OR(AP37="TO", AP37="TIME"), 0, IF(AP37&lt;&gt;"", 1, ""))</f>
        <v>0</v>
      </c>
      <c r="AS37" s="7"/>
      <c r="AT37" s="22" t="s">
        <v>68</v>
      </c>
      <c r="AU37" s="22">
        <f t="shared" ref="AU37:AU43" si="65">IF(OR(AT37="NT", AT37="TIME"), 0, IF(_xlfn.RANK.EQ(AT37, $AT$37:$AT$43, 1)&lt;=10, 11 - _xlfn.RANK.EQ(AT37, $AT$37:$AT$43, 1), 0))</f>
        <v>0</v>
      </c>
      <c r="AV37" s="22">
        <f t="shared" ref="AV37:AV43" si="66">IF(OR(AT37="TO", AT37="TIME"), 0, IF(AT37&lt;&gt;"", 1, ""))</f>
        <v>0</v>
      </c>
      <c r="AW37" s="7"/>
      <c r="AX37" s="22">
        <f t="shared" ref="AX37:AX43" si="67">AV37+AR37+AN37+AJ37+AF37+AB37+X37+T37+P37+L37+H37</f>
        <v>3</v>
      </c>
    </row>
    <row r="38" ht="15.75" customHeight="1">
      <c r="A38" s="24">
        <f t="shared" si="43"/>
        <v>2</v>
      </c>
      <c r="B38" s="24" t="s">
        <v>57</v>
      </c>
      <c r="C38" s="6"/>
      <c r="D38" s="42">
        <f t="shared" si="44"/>
        <v>24</v>
      </c>
      <c r="E38" s="7"/>
      <c r="F38" s="59">
        <v>40.288</v>
      </c>
      <c r="G38" s="22">
        <f t="shared" si="45"/>
        <v>9</v>
      </c>
      <c r="H38" s="22">
        <f t="shared" si="46"/>
        <v>1</v>
      </c>
      <c r="I38" s="27"/>
      <c r="J38" s="22">
        <v>39.971</v>
      </c>
      <c r="K38" s="22">
        <f t="shared" si="47"/>
        <v>8</v>
      </c>
      <c r="L38" s="22">
        <f t="shared" si="48"/>
        <v>1</v>
      </c>
      <c r="M38" s="27"/>
      <c r="N38" s="22">
        <v>38.337</v>
      </c>
      <c r="O38" s="22">
        <f t="shared" si="49"/>
        <v>7</v>
      </c>
      <c r="P38" s="22">
        <f t="shared" si="50"/>
        <v>1</v>
      </c>
      <c r="Q38" s="27"/>
      <c r="R38" s="22" t="s">
        <v>68</v>
      </c>
      <c r="S38" s="22">
        <f t="shared" si="51"/>
        <v>0</v>
      </c>
      <c r="T38" s="22">
        <f t="shared" si="52"/>
        <v>0</v>
      </c>
      <c r="U38" s="27"/>
      <c r="V38" s="22" t="s">
        <v>68</v>
      </c>
      <c r="W38" s="22">
        <f t="shared" si="53"/>
        <v>0</v>
      </c>
      <c r="X38" s="22">
        <f t="shared" si="54"/>
        <v>0</v>
      </c>
      <c r="Y38" s="27"/>
      <c r="Z38" s="22" t="s">
        <v>68</v>
      </c>
      <c r="AA38" s="22">
        <f t="shared" si="55"/>
        <v>0</v>
      </c>
      <c r="AB38" s="22">
        <f t="shared" si="56"/>
        <v>0</v>
      </c>
      <c r="AC38" s="6"/>
      <c r="AD38" s="22" t="s">
        <v>68</v>
      </c>
      <c r="AE38" s="22">
        <f t="shared" si="57"/>
        <v>0</v>
      </c>
      <c r="AF38" s="22">
        <f t="shared" si="58"/>
        <v>0</v>
      </c>
      <c r="AG38" s="7"/>
      <c r="AH38" s="22" t="s">
        <v>68</v>
      </c>
      <c r="AI38" s="22">
        <f t="shared" si="59"/>
        <v>0</v>
      </c>
      <c r="AJ38" s="22">
        <f t="shared" si="60"/>
        <v>0</v>
      </c>
      <c r="AK38" s="7"/>
      <c r="AL38" s="22" t="s">
        <v>68</v>
      </c>
      <c r="AM38" s="22">
        <f t="shared" si="61"/>
        <v>0</v>
      </c>
      <c r="AN38" s="22">
        <f t="shared" si="62"/>
        <v>0</v>
      </c>
      <c r="AO38" s="7"/>
      <c r="AP38" s="22" t="s">
        <v>68</v>
      </c>
      <c r="AQ38" s="22">
        <f t="shared" si="63"/>
        <v>0</v>
      </c>
      <c r="AR38" s="22">
        <f t="shared" si="64"/>
        <v>0</v>
      </c>
      <c r="AS38" s="7"/>
      <c r="AT38" s="22" t="s">
        <v>68</v>
      </c>
      <c r="AU38" s="22">
        <f t="shared" si="65"/>
        <v>0</v>
      </c>
      <c r="AV38" s="22">
        <f t="shared" si="66"/>
        <v>0</v>
      </c>
      <c r="AW38" s="7"/>
      <c r="AX38" s="22">
        <f t="shared" si="67"/>
        <v>3</v>
      </c>
    </row>
    <row r="39" ht="15.75" customHeight="1">
      <c r="A39" s="24">
        <f t="shared" si="43"/>
        <v>3</v>
      </c>
      <c r="B39" s="24" t="s">
        <v>54</v>
      </c>
      <c r="C39" s="6"/>
      <c r="D39" s="42">
        <f t="shared" si="44"/>
        <v>14</v>
      </c>
      <c r="E39" s="7"/>
      <c r="F39" s="59">
        <v>40.627</v>
      </c>
      <c r="G39" s="22">
        <f t="shared" si="45"/>
        <v>8</v>
      </c>
      <c r="H39" s="22">
        <f t="shared" si="46"/>
        <v>1</v>
      </c>
      <c r="I39" s="27"/>
      <c r="J39" s="22" t="s">
        <v>69</v>
      </c>
      <c r="K39" s="22">
        <f t="shared" si="47"/>
        <v>0</v>
      </c>
      <c r="L39" s="22">
        <f t="shared" si="48"/>
        <v>1</v>
      </c>
      <c r="M39" s="27"/>
      <c r="N39" s="22">
        <v>40.27</v>
      </c>
      <c r="O39" s="22">
        <f t="shared" si="49"/>
        <v>6</v>
      </c>
      <c r="P39" s="22">
        <f t="shared" si="50"/>
        <v>1</v>
      </c>
      <c r="Q39" s="27"/>
      <c r="R39" s="22" t="s">
        <v>68</v>
      </c>
      <c r="S39" s="22">
        <f t="shared" si="51"/>
        <v>0</v>
      </c>
      <c r="T39" s="22">
        <f t="shared" si="52"/>
        <v>0</v>
      </c>
      <c r="U39" s="27"/>
      <c r="V39" s="22" t="s">
        <v>68</v>
      </c>
      <c r="W39" s="22">
        <f t="shared" si="53"/>
        <v>0</v>
      </c>
      <c r="X39" s="22">
        <f t="shared" si="54"/>
        <v>0</v>
      </c>
      <c r="Y39" s="27"/>
      <c r="Z39" s="22" t="s">
        <v>68</v>
      </c>
      <c r="AA39" s="22">
        <f t="shared" si="55"/>
        <v>0</v>
      </c>
      <c r="AB39" s="22">
        <f t="shared" si="56"/>
        <v>0</v>
      </c>
      <c r="AC39" s="6"/>
      <c r="AD39" s="22" t="s">
        <v>68</v>
      </c>
      <c r="AE39" s="22">
        <f t="shared" si="57"/>
        <v>0</v>
      </c>
      <c r="AF39" s="22">
        <f t="shared" si="58"/>
        <v>0</v>
      </c>
      <c r="AG39" s="7"/>
      <c r="AH39" s="22" t="s">
        <v>68</v>
      </c>
      <c r="AI39" s="22">
        <f t="shared" si="59"/>
        <v>0</v>
      </c>
      <c r="AJ39" s="22">
        <f t="shared" si="60"/>
        <v>0</v>
      </c>
      <c r="AK39" s="7"/>
      <c r="AL39" s="22" t="s">
        <v>68</v>
      </c>
      <c r="AM39" s="22">
        <f t="shared" si="61"/>
        <v>0</v>
      </c>
      <c r="AN39" s="22">
        <f t="shared" si="62"/>
        <v>0</v>
      </c>
      <c r="AO39" s="7"/>
      <c r="AP39" s="22" t="s">
        <v>68</v>
      </c>
      <c r="AQ39" s="22">
        <f t="shared" si="63"/>
        <v>0</v>
      </c>
      <c r="AR39" s="22">
        <f t="shared" si="64"/>
        <v>0</v>
      </c>
      <c r="AS39" s="7"/>
      <c r="AT39" s="22" t="s">
        <v>68</v>
      </c>
      <c r="AU39" s="22">
        <f t="shared" si="65"/>
        <v>0</v>
      </c>
      <c r="AV39" s="22">
        <f t="shared" si="66"/>
        <v>0</v>
      </c>
      <c r="AW39" s="7"/>
      <c r="AX39" s="22">
        <f t="shared" si="67"/>
        <v>3</v>
      </c>
    </row>
    <row r="40" ht="15.75" customHeight="1">
      <c r="A40" s="24">
        <f t="shared" si="43"/>
        <v>4</v>
      </c>
      <c r="B40" s="24" t="s">
        <v>59</v>
      </c>
      <c r="C40" s="6"/>
      <c r="D40" s="42">
        <f t="shared" si="44"/>
        <v>10</v>
      </c>
      <c r="E40" s="7"/>
      <c r="F40" s="59" t="s">
        <v>69</v>
      </c>
      <c r="G40" s="22">
        <f t="shared" si="45"/>
        <v>0</v>
      </c>
      <c r="H40" s="22">
        <f t="shared" si="46"/>
        <v>1</v>
      </c>
      <c r="I40" s="27"/>
      <c r="J40" s="22" t="s">
        <v>69</v>
      </c>
      <c r="K40" s="22">
        <f t="shared" si="47"/>
        <v>0</v>
      </c>
      <c r="L40" s="22">
        <f t="shared" si="48"/>
        <v>1</v>
      </c>
      <c r="M40" s="27"/>
      <c r="N40" s="22">
        <v>27.88</v>
      </c>
      <c r="O40" s="22">
        <f t="shared" si="49"/>
        <v>10</v>
      </c>
      <c r="P40" s="22">
        <f t="shared" si="50"/>
        <v>1</v>
      </c>
      <c r="Q40" s="27"/>
      <c r="R40" s="22" t="s">
        <v>68</v>
      </c>
      <c r="S40" s="22">
        <f t="shared" si="51"/>
        <v>0</v>
      </c>
      <c r="T40" s="22">
        <f t="shared" si="52"/>
        <v>0</v>
      </c>
      <c r="U40" s="27"/>
      <c r="V40" s="22" t="s">
        <v>68</v>
      </c>
      <c r="W40" s="22">
        <f t="shared" si="53"/>
        <v>0</v>
      </c>
      <c r="X40" s="22">
        <f t="shared" si="54"/>
        <v>0</v>
      </c>
      <c r="Y40" s="27"/>
      <c r="Z40" s="22" t="s">
        <v>68</v>
      </c>
      <c r="AA40" s="22">
        <f t="shared" si="55"/>
        <v>0</v>
      </c>
      <c r="AB40" s="22">
        <f t="shared" si="56"/>
        <v>0</v>
      </c>
      <c r="AC40" s="6"/>
      <c r="AD40" s="22" t="s">
        <v>68</v>
      </c>
      <c r="AE40" s="22">
        <f t="shared" si="57"/>
        <v>0</v>
      </c>
      <c r="AF40" s="22">
        <f t="shared" si="58"/>
        <v>0</v>
      </c>
      <c r="AG40" s="7"/>
      <c r="AH40" s="22" t="s">
        <v>68</v>
      </c>
      <c r="AI40" s="22">
        <f t="shared" si="59"/>
        <v>0</v>
      </c>
      <c r="AJ40" s="22">
        <f t="shared" si="60"/>
        <v>0</v>
      </c>
      <c r="AK40" s="7"/>
      <c r="AL40" s="22" t="s">
        <v>68</v>
      </c>
      <c r="AM40" s="22">
        <f t="shared" si="61"/>
        <v>0</v>
      </c>
      <c r="AN40" s="22">
        <f t="shared" si="62"/>
        <v>0</v>
      </c>
      <c r="AO40" s="7"/>
      <c r="AP40" s="22" t="s">
        <v>68</v>
      </c>
      <c r="AQ40" s="22">
        <f t="shared" si="63"/>
        <v>0</v>
      </c>
      <c r="AR40" s="22">
        <f t="shared" si="64"/>
        <v>0</v>
      </c>
      <c r="AS40" s="7"/>
      <c r="AT40" s="22" t="s">
        <v>68</v>
      </c>
      <c r="AU40" s="22">
        <f t="shared" si="65"/>
        <v>0</v>
      </c>
      <c r="AV40" s="22">
        <f t="shared" si="66"/>
        <v>0</v>
      </c>
      <c r="AW40" s="7"/>
      <c r="AX40" s="22">
        <f t="shared" si="67"/>
        <v>3</v>
      </c>
    </row>
    <row r="41" ht="15.75" customHeight="1">
      <c r="A41" s="24">
        <f t="shared" si="43"/>
        <v>5</v>
      </c>
      <c r="B41" s="24" t="s">
        <v>61</v>
      </c>
      <c r="C41" s="6"/>
      <c r="D41" s="42">
        <f t="shared" si="44"/>
        <v>9</v>
      </c>
      <c r="E41" s="7"/>
      <c r="F41" s="59"/>
      <c r="G41" s="22"/>
      <c r="H41" s="22"/>
      <c r="I41" s="27"/>
      <c r="J41" s="22">
        <v>34.25</v>
      </c>
      <c r="K41" s="22">
        <f t="shared" si="47"/>
        <v>9</v>
      </c>
      <c r="L41" s="22">
        <f t="shared" si="48"/>
        <v>1</v>
      </c>
      <c r="M41" s="27"/>
      <c r="N41" s="22" t="s">
        <v>69</v>
      </c>
      <c r="O41" s="22">
        <f t="shared" si="49"/>
        <v>0</v>
      </c>
      <c r="P41" s="22">
        <f t="shared" si="50"/>
        <v>1</v>
      </c>
      <c r="Q41" s="27"/>
      <c r="R41" s="22" t="s">
        <v>68</v>
      </c>
      <c r="S41" s="22">
        <f t="shared" si="51"/>
        <v>0</v>
      </c>
      <c r="T41" s="22">
        <f t="shared" si="52"/>
        <v>0</v>
      </c>
      <c r="U41" s="27"/>
      <c r="V41" s="22" t="s">
        <v>68</v>
      </c>
      <c r="W41" s="22">
        <f t="shared" si="53"/>
        <v>0</v>
      </c>
      <c r="X41" s="22">
        <f t="shared" si="54"/>
        <v>0</v>
      </c>
      <c r="Y41" s="27"/>
      <c r="Z41" s="22" t="s">
        <v>68</v>
      </c>
      <c r="AA41" s="22">
        <f t="shared" si="55"/>
        <v>0</v>
      </c>
      <c r="AB41" s="22">
        <f t="shared" si="56"/>
        <v>0</v>
      </c>
      <c r="AC41" s="6"/>
      <c r="AD41" s="22" t="s">
        <v>68</v>
      </c>
      <c r="AE41" s="22">
        <f t="shared" si="57"/>
        <v>0</v>
      </c>
      <c r="AF41" s="22">
        <f t="shared" si="58"/>
        <v>0</v>
      </c>
      <c r="AG41" s="7"/>
      <c r="AH41" s="22" t="s">
        <v>68</v>
      </c>
      <c r="AI41" s="22">
        <f t="shared" si="59"/>
        <v>0</v>
      </c>
      <c r="AJ41" s="22">
        <f t="shared" si="60"/>
        <v>0</v>
      </c>
      <c r="AK41" s="7"/>
      <c r="AL41" s="22" t="s">
        <v>68</v>
      </c>
      <c r="AM41" s="22">
        <f t="shared" si="61"/>
        <v>0</v>
      </c>
      <c r="AN41" s="22">
        <f t="shared" si="62"/>
        <v>0</v>
      </c>
      <c r="AO41" s="7"/>
      <c r="AP41" s="22" t="s">
        <v>68</v>
      </c>
      <c r="AQ41" s="22">
        <f t="shared" si="63"/>
        <v>0</v>
      </c>
      <c r="AR41" s="22">
        <f t="shared" si="64"/>
        <v>0</v>
      </c>
      <c r="AS41" s="7"/>
      <c r="AT41" s="22" t="s">
        <v>68</v>
      </c>
      <c r="AU41" s="22">
        <f t="shared" si="65"/>
        <v>0</v>
      </c>
      <c r="AV41" s="22">
        <f t="shared" si="66"/>
        <v>0</v>
      </c>
      <c r="AW41" s="7"/>
      <c r="AX41" s="22">
        <f t="shared" si="67"/>
        <v>2</v>
      </c>
    </row>
    <row r="42" ht="15.75" customHeight="1">
      <c r="A42" s="24">
        <f t="shared" si="43"/>
        <v>6</v>
      </c>
      <c r="B42" s="24" t="s">
        <v>73</v>
      </c>
      <c r="C42" s="6"/>
      <c r="D42" s="42">
        <f t="shared" si="44"/>
        <v>8</v>
      </c>
      <c r="E42" s="7"/>
      <c r="F42" s="59" t="s">
        <v>69</v>
      </c>
      <c r="G42" s="22">
        <f>IF(F42="NT", 0, IF(_xlfn.RANK.EQ(F42, $F$37:$F$43, 1)&lt;=10, 11 - _xlfn.RANK.EQ(F42, $F$37:$F$43, 1), 0))</f>
        <v>0</v>
      </c>
      <c r="H42" s="22">
        <f>IF(OR(F42="TO", F42="TIME"), 0, IF(F42&lt;&gt;"", 1, ""))</f>
        <v>1</v>
      </c>
      <c r="I42" s="27"/>
      <c r="J42" s="22" t="s">
        <v>68</v>
      </c>
      <c r="K42" s="22">
        <f t="shared" si="47"/>
        <v>0</v>
      </c>
      <c r="L42" s="22">
        <f t="shared" si="48"/>
        <v>0</v>
      </c>
      <c r="M42" s="27"/>
      <c r="N42" s="22">
        <v>36.9</v>
      </c>
      <c r="O42" s="22">
        <f t="shared" si="49"/>
        <v>8</v>
      </c>
      <c r="P42" s="22">
        <f t="shared" si="50"/>
        <v>1</v>
      </c>
      <c r="Q42" s="27"/>
      <c r="R42" s="22" t="s">
        <v>68</v>
      </c>
      <c r="S42" s="22">
        <f t="shared" si="51"/>
        <v>0</v>
      </c>
      <c r="T42" s="22">
        <f t="shared" si="52"/>
        <v>0</v>
      </c>
      <c r="U42" s="27"/>
      <c r="V42" s="22" t="s">
        <v>68</v>
      </c>
      <c r="W42" s="22">
        <f t="shared" si="53"/>
        <v>0</v>
      </c>
      <c r="X42" s="22">
        <f t="shared" si="54"/>
        <v>0</v>
      </c>
      <c r="Y42" s="27"/>
      <c r="Z42" s="22" t="s">
        <v>68</v>
      </c>
      <c r="AA42" s="22">
        <f t="shared" si="55"/>
        <v>0</v>
      </c>
      <c r="AB42" s="22">
        <f t="shared" si="56"/>
        <v>0</v>
      </c>
      <c r="AC42" s="6"/>
      <c r="AD42" s="22" t="s">
        <v>68</v>
      </c>
      <c r="AE42" s="22">
        <f t="shared" si="57"/>
        <v>0</v>
      </c>
      <c r="AF42" s="22">
        <f t="shared" si="58"/>
        <v>0</v>
      </c>
      <c r="AG42" s="7"/>
      <c r="AH42" s="22" t="s">
        <v>68</v>
      </c>
      <c r="AI42" s="22">
        <f t="shared" si="59"/>
        <v>0</v>
      </c>
      <c r="AJ42" s="22">
        <f t="shared" si="60"/>
        <v>0</v>
      </c>
      <c r="AK42" s="7"/>
      <c r="AL42" s="22" t="s">
        <v>68</v>
      </c>
      <c r="AM42" s="22">
        <f t="shared" si="61"/>
        <v>0</v>
      </c>
      <c r="AN42" s="22">
        <f t="shared" si="62"/>
        <v>0</v>
      </c>
      <c r="AO42" s="7"/>
      <c r="AP42" s="22" t="s">
        <v>68</v>
      </c>
      <c r="AQ42" s="22">
        <f t="shared" si="63"/>
        <v>0</v>
      </c>
      <c r="AR42" s="22">
        <f t="shared" si="64"/>
        <v>0</v>
      </c>
      <c r="AS42" s="7"/>
      <c r="AT42" s="22" t="s">
        <v>68</v>
      </c>
      <c r="AU42" s="22">
        <f t="shared" si="65"/>
        <v>0</v>
      </c>
      <c r="AV42" s="22">
        <f t="shared" si="66"/>
        <v>0</v>
      </c>
      <c r="AW42" s="7"/>
      <c r="AX42" s="22">
        <f t="shared" si="67"/>
        <v>2</v>
      </c>
    </row>
    <row r="43" ht="15.75" customHeight="1">
      <c r="A43" s="24">
        <f t="shared" si="43"/>
        <v>7</v>
      </c>
      <c r="B43" s="24" t="s">
        <v>74</v>
      </c>
      <c r="C43" s="6"/>
      <c r="D43" s="42">
        <f t="shared" si="44"/>
        <v>0</v>
      </c>
      <c r="E43" s="7"/>
      <c r="F43" s="59"/>
      <c r="G43" s="22"/>
      <c r="H43" s="22"/>
      <c r="I43" s="27"/>
      <c r="J43" s="22" t="s">
        <v>69</v>
      </c>
      <c r="K43" s="22">
        <f t="shared" si="47"/>
        <v>0</v>
      </c>
      <c r="L43" s="22">
        <f t="shared" si="48"/>
        <v>1</v>
      </c>
      <c r="M43" s="27"/>
      <c r="N43" s="22" t="s">
        <v>69</v>
      </c>
      <c r="O43" s="22">
        <f t="shared" si="49"/>
        <v>0</v>
      </c>
      <c r="P43" s="22">
        <f t="shared" si="50"/>
        <v>1</v>
      </c>
      <c r="Q43" s="27"/>
      <c r="R43" s="22" t="s">
        <v>68</v>
      </c>
      <c r="S43" s="22">
        <f t="shared" si="51"/>
        <v>0</v>
      </c>
      <c r="T43" s="22">
        <f t="shared" si="52"/>
        <v>0</v>
      </c>
      <c r="U43" s="27"/>
      <c r="V43" s="22" t="s">
        <v>68</v>
      </c>
      <c r="W43" s="22">
        <f t="shared" si="53"/>
        <v>0</v>
      </c>
      <c r="X43" s="22">
        <f t="shared" si="54"/>
        <v>0</v>
      </c>
      <c r="Y43" s="27"/>
      <c r="Z43" s="22" t="s">
        <v>68</v>
      </c>
      <c r="AA43" s="22">
        <f t="shared" si="55"/>
        <v>0</v>
      </c>
      <c r="AB43" s="22">
        <f t="shared" si="56"/>
        <v>0</v>
      </c>
      <c r="AC43" s="6"/>
      <c r="AD43" s="22" t="s">
        <v>68</v>
      </c>
      <c r="AE43" s="22">
        <f t="shared" si="57"/>
        <v>0</v>
      </c>
      <c r="AF43" s="22">
        <f t="shared" si="58"/>
        <v>0</v>
      </c>
      <c r="AG43" s="7"/>
      <c r="AH43" s="22" t="s">
        <v>68</v>
      </c>
      <c r="AI43" s="22">
        <f t="shared" si="59"/>
        <v>0</v>
      </c>
      <c r="AJ43" s="22">
        <f t="shared" si="60"/>
        <v>0</v>
      </c>
      <c r="AK43" s="7"/>
      <c r="AL43" s="22" t="s">
        <v>68</v>
      </c>
      <c r="AM43" s="22">
        <f t="shared" si="61"/>
        <v>0</v>
      </c>
      <c r="AN43" s="22">
        <f t="shared" si="62"/>
        <v>0</v>
      </c>
      <c r="AO43" s="7"/>
      <c r="AP43" s="22" t="s">
        <v>68</v>
      </c>
      <c r="AQ43" s="22">
        <f t="shared" si="63"/>
        <v>0</v>
      </c>
      <c r="AR43" s="22">
        <f t="shared" si="64"/>
        <v>0</v>
      </c>
      <c r="AS43" s="7"/>
      <c r="AT43" s="22" t="s">
        <v>68</v>
      </c>
      <c r="AU43" s="22">
        <f t="shared" si="65"/>
        <v>0</v>
      </c>
      <c r="AV43" s="22">
        <f t="shared" si="66"/>
        <v>0</v>
      </c>
      <c r="AW43" s="7"/>
      <c r="AX43" s="22">
        <f t="shared" si="67"/>
        <v>2</v>
      </c>
    </row>
    <row r="44" ht="15.75" customHeight="1">
      <c r="A44" s="25"/>
      <c r="B44" s="25"/>
      <c r="C44" s="6"/>
      <c r="D44" s="5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6"/>
      <c r="AD44" s="27"/>
      <c r="AE44" s="27"/>
      <c r="AF44" s="27"/>
      <c r="AG44" s="7"/>
      <c r="AH44" s="27"/>
      <c r="AI44" s="27"/>
      <c r="AJ44" s="27"/>
      <c r="AK44" s="7"/>
      <c r="AL44" s="27"/>
      <c r="AM44" s="27"/>
      <c r="AN44" s="27"/>
      <c r="AO44" s="7"/>
      <c r="AP44" s="27"/>
      <c r="AQ44" s="27"/>
      <c r="AR44" s="27"/>
      <c r="AS44" s="7"/>
      <c r="AT44" s="27"/>
      <c r="AU44" s="27"/>
      <c r="AV44" s="27"/>
      <c r="AW44" s="7"/>
      <c r="AX44" s="7"/>
    </row>
    <row r="45" ht="15.75" customHeight="1">
      <c r="A45" s="25"/>
      <c r="B45" s="25"/>
      <c r="C45" s="6"/>
      <c r="D45" s="5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6"/>
      <c r="AD45" s="27"/>
      <c r="AE45" s="27"/>
      <c r="AF45" s="27"/>
      <c r="AG45" s="7"/>
      <c r="AH45" s="27"/>
      <c r="AI45" s="27"/>
      <c r="AJ45" s="27"/>
      <c r="AK45" s="7"/>
      <c r="AL45" s="27"/>
      <c r="AM45" s="27"/>
      <c r="AN45" s="27"/>
      <c r="AO45" s="7"/>
      <c r="AP45" s="27"/>
      <c r="AQ45" s="27"/>
      <c r="AR45" s="27"/>
      <c r="AS45" s="7"/>
      <c r="AT45" s="27"/>
      <c r="AU45" s="27"/>
      <c r="AV45" s="27"/>
      <c r="AW45" s="7"/>
      <c r="AX45" s="7"/>
    </row>
    <row r="46" ht="15.75" customHeight="1">
      <c r="A46" s="15"/>
      <c r="B46" s="15" t="s">
        <v>43</v>
      </c>
      <c r="D46" s="60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</row>
    <row r="47" ht="15.75" customHeight="1">
      <c r="A47" s="55"/>
      <c r="B47" s="55"/>
      <c r="C47" s="61"/>
      <c r="D47" s="42"/>
      <c r="E47" s="7"/>
      <c r="F47" s="7"/>
      <c r="G47" s="43"/>
      <c r="H47" s="43"/>
      <c r="I47" s="35"/>
      <c r="J47" s="43"/>
      <c r="K47" s="43"/>
      <c r="L47" s="43"/>
      <c r="M47" s="35"/>
      <c r="N47" s="43"/>
      <c r="O47" s="43"/>
      <c r="P47" s="43"/>
      <c r="Q47" s="35"/>
      <c r="R47" s="43"/>
      <c r="S47" s="43"/>
      <c r="T47" s="43"/>
      <c r="U47" s="35"/>
      <c r="V47" s="43"/>
      <c r="W47" s="43"/>
      <c r="X47" s="43"/>
      <c r="Y47" s="35"/>
      <c r="Z47" s="43"/>
      <c r="AA47" s="43"/>
      <c r="AB47" s="43"/>
      <c r="AC47" s="35"/>
      <c r="AD47" s="43"/>
      <c r="AE47" s="43"/>
      <c r="AF47" s="43"/>
      <c r="AG47" s="35"/>
      <c r="AH47" s="43"/>
      <c r="AI47" s="43"/>
      <c r="AJ47" s="43"/>
      <c r="AK47" s="35"/>
      <c r="AL47" s="43"/>
      <c r="AM47" s="43"/>
      <c r="AN47" s="43"/>
      <c r="AO47" s="35"/>
      <c r="AP47" s="43"/>
      <c r="AQ47" s="43"/>
      <c r="AR47" s="43"/>
      <c r="AS47" s="35"/>
      <c r="AT47" s="43"/>
      <c r="AU47" s="43"/>
      <c r="AV47" s="43"/>
      <c r="AW47" s="35"/>
      <c r="AX47" s="43"/>
      <c r="AY47" s="35"/>
    </row>
    <row r="48" ht="15.75" customHeight="1">
      <c r="A48" s="24">
        <f t="shared" ref="A48:A59" si="68">ROW(A2)-ROW($A$2)+1</f>
        <v>1</v>
      </c>
      <c r="B48" s="24" t="s">
        <v>53</v>
      </c>
      <c r="C48" s="61"/>
      <c r="D48" s="42">
        <f t="shared" ref="D48:D59" si="69">G48+K48+O48+S48+W48+AA48+AE48+AI48+AM48+AQ48+AU48</f>
        <v>28</v>
      </c>
      <c r="E48" s="7"/>
      <c r="F48" s="59">
        <v>25.891</v>
      </c>
      <c r="G48" s="22">
        <f>IF(F48="NT", 0, IF(_xlfn.RANK.EQ(F48, $F$48:$F$59, 1)&lt;=10, 11 - _xlfn.RANK.EQ(F48, $F$48:$F$59, 1), 0))</f>
        <v>10</v>
      </c>
      <c r="H48" s="22">
        <f>IF(F48="TO", 0, IF(F48&lt;&gt;"", 1, ""))</f>
        <v>1</v>
      </c>
      <c r="I48" s="35"/>
      <c r="J48" s="22">
        <v>23.943</v>
      </c>
      <c r="K48" s="22">
        <f t="shared" ref="K48:K55" si="70">IF(OR(J48="NT", J48="TIME"), 0, IF(_xlfn.RANK.EQ(J48, $J$48:$J$59, 1)&lt;=10, 11 - _xlfn.RANK.EQ(J48, $J$48:$J$59, 1), 0))</f>
        <v>9</v>
      </c>
      <c r="L48" s="22">
        <f t="shared" ref="L48:L59" si="71">IF(OR(J48="TO", J48="TIME"), 0, IF(J48&lt;&gt;"", 1, ""))</f>
        <v>1</v>
      </c>
      <c r="M48" s="35"/>
      <c r="N48" s="22">
        <v>21.73</v>
      </c>
      <c r="O48" s="22">
        <f t="shared" ref="O48:O59" si="72">IF(OR(N48="NT", N48="TIME"), 0, IF(_xlfn.RANK.EQ(N48, $N$48:$N$59, 1)&lt;=10, 11 - _xlfn.RANK.EQ(N48, $N$48:$N$59, 1), 0))</f>
        <v>9</v>
      </c>
      <c r="P48" s="22">
        <f t="shared" ref="P48:P59" si="73">IF(OR(N48="TO", N48="TIME"), 0, IF(N48&lt;&gt;"", 1, ""))</f>
        <v>1</v>
      </c>
      <c r="Q48" s="35"/>
      <c r="R48" s="22" t="s">
        <v>68</v>
      </c>
      <c r="S48" s="22">
        <f t="shared" ref="S48:S59" si="74">IF(OR(R48="NT", R48="TIME"), 0, IF(_xlfn.RANK.EQ(R48, $R$48:$R$59, 1)&lt;=10, 11 - _xlfn.RANK.EQ(R48, $R$48:$R$59, 1), 0))</f>
        <v>0</v>
      </c>
      <c r="T48" s="22">
        <f t="shared" ref="T48:T59" si="75">IF(OR(R48="TO", R48="TIME"), 0, IF(R48&lt;&gt;"", 1, ""))</f>
        <v>0</v>
      </c>
      <c r="U48" s="35"/>
      <c r="V48" s="22" t="s">
        <v>68</v>
      </c>
      <c r="W48" s="22">
        <f t="shared" ref="W48:W59" si="76">IF(OR(V48="NT", V48="TIME"), 0, IF(_xlfn.RANK.EQ(V48, #REF!, 1)&lt;=10, 11 - _xlfn.RANK.EQ(V48, #REF!, 1), 0))</f>
        <v>0</v>
      </c>
      <c r="X48" s="22">
        <f t="shared" ref="X48:X59" si="77">IF(OR(V48="TO", V48="TIME"), 0, IF(V48&lt;&gt;"", 1, ""))</f>
        <v>0</v>
      </c>
      <c r="Y48" s="35"/>
      <c r="Z48" s="22" t="s">
        <v>68</v>
      </c>
      <c r="AA48" s="22">
        <f t="shared" ref="AA48:AA59" si="78">IF(OR(Z48="NT", Z48="TIME"), 0, IF(_xlfn.RANK.EQ(Z48, #REF!, 1)&lt;=10, 11 - _xlfn.RANK.EQ(Z48, #REF!, 1), 0))</f>
        <v>0</v>
      </c>
      <c r="AB48" s="22">
        <f t="shared" ref="AB48:AB59" si="79">IF(OR(Z48="TO", Z48="TIME"), 0, IF(Z48&lt;&gt;"", 1, ""))</f>
        <v>0</v>
      </c>
      <c r="AC48" s="35"/>
      <c r="AD48" s="22" t="s">
        <v>68</v>
      </c>
      <c r="AE48" s="22">
        <f t="shared" ref="AE48:AE59" si="80">IF(OR(AD48="NT", AD48="TIME"), 0, IF(_xlfn.RANK.EQ(AD48, #REF!, 1)&lt;=10, 11 - _xlfn.RANK.EQ(AD48, #REF!, 1), 0))</f>
        <v>0</v>
      </c>
      <c r="AF48" s="22">
        <f t="shared" ref="AF48:AF59" si="81">IF(OR(AD48="TO", AD48="TIME"), 0, IF(AD48&lt;&gt;"", 1, ""))</f>
        <v>0</v>
      </c>
      <c r="AG48" s="35"/>
      <c r="AH48" s="22" t="s">
        <v>68</v>
      </c>
      <c r="AI48" s="22">
        <f t="shared" ref="AI48:AI59" si="82">IF(OR(AH48="NT", AH48="TIME"), 0, IF(_xlfn.RANK.EQ(AH48, #REF!, 1)&lt;=10, 11 - _xlfn.RANK.EQ(AH48, #REF!, 1), 0))</f>
        <v>0</v>
      </c>
      <c r="AJ48" s="22">
        <f t="shared" ref="AJ48:AJ59" si="83">IF(OR(AH48="TO", AH48="TIME"), 0, IF(AH48&lt;&gt;"", 1, ""))</f>
        <v>0</v>
      </c>
      <c r="AK48" s="35"/>
      <c r="AL48" s="22" t="s">
        <v>68</v>
      </c>
      <c r="AM48" s="22">
        <f t="shared" ref="AM48:AM59" si="84">IF(OR(AL48="NT", AL48="TIME"), 0, IF(_xlfn.RANK.EQ(AL48, #REF!, 1)&lt;=10, 11 - _xlfn.RANK.EQ(AL48, #REF!, 1), 0))</f>
        <v>0</v>
      </c>
      <c r="AN48" s="22">
        <f t="shared" ref="AN48:AN59" si="85">IF(OR(AL48="TO", AL48="TIME"), 0, IF(AL48&lt;&gt;"", 1, ""))</f>
        <v>0</v>
      </c>
      <c r="AO48" s="35"/>
      <c r="AP48" s="22" t="s">
        <v>68</v>
      </c>
      <c r="AQ48" s="22">
        <f t="shared" ref="AQ48:AQ59" si="86">IF(OR(AP48="NT", AP48="TIME"), 0, IF(_xlfn.RANK.EQ(AP48, #REF!, 1)&lt;=10, 11 - _xlfn.RANK.EQ(AP48, #REF!, 1), 0))</f>
        <v>0</v>
      </c>
      <c r="AR48" s="22">
        <f t="shared" ref="AR48:AR59" si="87">IF(OR(AP48="TO", AP48="TIME"), 0, IF(AP48&lt;&gt;"", 1, ""))</f>
        <v>0</v>
      </c>
      <c r="AS48" s="35"/>
      <c r="AT48" s="22" t="s">
        <v>68</v>
      </c>
      <c r="AU48" s="22">
        <f t="shared" ref="AU48:AU59" si="88">IF(OR(AT48="NT", AT48="TIME"), 0, IF(_xlfn.RANK.EQ(AT48, #REF!, 1)&lt;=10, 11 - _xlfn.RANK.EQ(AT48, #REF!, 1), 0))</f>
        <v>0</v>
      </c>
      <c r="AV48" s="22">
        <f t="shared" ref="AV48:AV59" si="89">IF(OR(AT48="TO", AT48="TIME"), 0, IF(AT48&lt;&gt;"", 1, ""))</f>
        <v>0</v>
      </c>
      <c r="AW48" s="35"/>
      <c r="AX48" s="22">
        <f t="shared" ref="AX48:AX59" si="90">AV48+AR48+AN48+AJ48+AF48+AB48+X48+T48+P48+L48+H48</f>
        <v>3</v>
      </c>
      <c r="AY48" s="35"/>
    </row>
    <row r="49" ht="15.75" customHeight="1">
      <c r="A49" s="24">
        <f t="shared" si="68"/>
        <v>2</v>
      </c>
      <c r="B49" s="24" t="s">
        <v>61</v>
      </c>
      <c r="C49" s="61"/>
      <c r="D49" s="42">
        <f t="shared" si="69"/>
        <v>20</v>
      </c>
      <c r="E49" s="7"/>
      <c r="F49" s="59"/>
      <c r="G49" s="22"/>
      <c r="H49" s="22"/>
      <c r="I49" s="35"/>
      <c r="J49" s="22">
        <v>21.985</v>
      </c>
      <c r="K49" s="22">
        <f t="shared" si="70"/>
        <v>10</v>
      </c>
      <c r="L49" s="22">
        <f t="shared" si="71"/>
        <v>1</v>
      </c>
      <c r="M49" s="35"/>
      <c r="N49" s="22">
        <v>19.51</v>
      </c>
      <c r="O49" s="22">
        <f t="shared" si="72"/>
        <v>10</v>
      </c>
      <c r="P49" s="22">
        <f t="shared" si="73"/>
        <v>1</v>
      </c>
      <c r="Q49" s="35"/>
      <c r="R49" s="22" t="s">
        <v>68</v>
      </c>
      <c r="S49" s="22">
        <f t="shared" si="74"/>
        <v>0</v>
      </c>
      <c r="T49" s="22">
        <f t="shared" si="75"/>
        <v>0</v>
      </c>
      <c r="U49" s="35"/>
      <c r="V49" s="22" t="s">
        <v>68</v>
      </c>
      <c r="W49" s="22">
        <f t="shared" si="76"/>
        <v>0</v>
      </c>
      <c r="X49" s="22">
        <f t="shared" si="77"/>
        <v>0</v>
      </c>
      <c r="Y49" s="35"/>
      <c r="Z49" s="22" t="s">
        <v>68</v>
      </c>
      <c r="AA49" s="22">
        <f t="shared" si="78"/>
        <v>0</v>
      </c>
      <c r="AB49" s="22">
        <f t="shared" si="79"/>
        <v>0</v>
      </c>
      <c r="AC49" s="35"/>
      <c r="AD49" s="22" t="s">
        <v>68</v>
      </c>
      <c r="AE49" s="22">
        <f t="shared" si="80"/>
        <v>0</v>
      </c>
      <c r="AF49" s="22">
        <f t="shared" si="81"/>
        <v>0</v>
      </c>
      <c r="AG49" s="35"/>
      <c r="AH49" s="22" t="s">
        <v>68</v>
      </c>
      <c r="AI49" s="22">
        <f t="shared" si="82"/>
        <v>0</v>
      </c>
      <c r="AJ49" s="22">
        <f t="shared" si="83"/>
        <v>0</v>
      </c>
      <c r="AK49" s="35"/>
      <c r="AL49" s="22" t="s">
        <v>68</v>
      </c>
      <c r="AM49" s="22">
        <f t="shared" si="84"/>
        <v>0</v>
      </c>
      <c r="AN49" s="22">
        <f t="shared" si="85"/>
        <v>0</v>
      </c>
      <c r="AO49" s="35"/>
      <c r="AP49" s="22" t="s">
        <v>68</v>
      </c>
      <c r="AQ49" s="22">
        <f t="shared" si="86"/>
        <v>0</v>
      </c>
      <c r="AR49" s="22">
        <f t="shared" si="87"/>
        <v>0</v>
      </c>
      <c r="AS49" s="35"/>
      <c r="AT49" s="22" t="s">
        <v>68</v>
      </c>
      <c r="AU49" s="22">
        <f t="shared" si="88"/>
        <v>0</v>
      </c>
      <c r="AV49" s="22">
        <f t="shared" si="89"/>
        <v>0</v>
      </c>
      <c r="AW49" s="35"/>
      <c r="AX49" s="22">
        <f t="shared" si="90"/>
        <v>2</v>
      </c>
      <c r="AY49" s="35"/>
    </row>
    <row r="50" ht="15.75" customHeight="1">
      <c r="A50" s="24">
        <f t="shared" si="68"/>
        <v>3</v>
      </c>
      <c r="B50" s="24" t="s">
        <v>57</v>
      </c>
      <c r="C50" s="61"/>
      <c r="D50" s="42">
        <f t="shared" si="69"/>
        <v>18</v>
      </c>
      <c r="E50" s="7"/>
      <c r="F50" s="59">
        <v>29.905</v>
      </c>
      <c r="G50" s="22">
        <f>IF(F50="NT", 0, IF(_xlfn.RANK.EQ(F50, $F$48:$F$59, 1)&lt;=10, 11 - _xlfn.RANK.EQ(F50, $F$48:$F$59, 1), 0))</f>
        <v>8</v>
      </c>
      <c r="H50" s="22">
        <f>IF(F50="TO", 0, IF(F50&lt;&gt;"", 1, ""))</f>
        <v>1</v>
      </c>
      <c r="I50" s="35"/>
      <c r="J50" s="22">
        <v>31.019</v>
      </c>
      <c r="K50" s="22">
        <f t="shared" si="70"/>
        <v>5</v>
      </c>
      <c r="L50" s="22">
        <f t="shared" si="71"/>
        <v>1</v>
      </c>
      <c r="M50" s="35"/>
      <c r="N50" s="22">
        <v>31.19</v>
      </c>
      <c r="O50" s="22">
        <f t="shared" si="72"/>
        <v>5</v>
      </c>
      <c r="P50" s="22">
        <f t="shared" si="73"/>
        <v>1</v>
      </c>
      <c r="Q50" s="35"/>
      <c r="R50" s="22" t="s">
        <v>68</v>
      </c>
      <c r="S50" s="22">
        <f t="shared" si="74"/>
        <v>0</v>
      </c>
      <c r="T50" s="22">
        <f t="shared" si="75"/>
        <v>0</v>
      </c>
      <c r="U50" s="35"/>
      <c r="V50" s="22" t="s">
        <v>68</v>
      </c>
      <c r="W50" s="22">
        <f t="shared" si="76"/>
        <v>0</v>
      </c>
      <c r="X50" s="22">
        <f t="shared" si="77"/>
        <v>0</v>
      </c>
      <c r="Y50" s="35"/>
      <c r="Z50" s="22" t="s">
        <v>68</v>
      </c>
      <c r="AA50" s="22">
        <f t="shared" si="78"/>
        <v>0</v>
      </c>
      <c r="AB50" s="22">
        <f t="shared" si="79"/>
        <v>0</v>
      </c>
      <c r="AC50" s="35"/>
      <c r="AD50" s="22" t="s">
        <v>68</v>
      </c>
      <c r="AE50" s="22">
        <f t="shared" si="80"/>
        <v>0</v>
      </c>
      <c r="AF50" s="22">
        <f t="shared" si="81"/>
        <v>0</v>
      </c>
      <c r="AG50" s="35"/>
      <c r="AH50" s="22" t="s">
        <v>68</v>
      </c>
      <c r="AI50" s="22">
        <f t="shared" si="82"/>
        <v>0</v>
      </c>
      <c r="AJ50" s="22">
        <f t="shared" si="83"/>
        <v>0</v>
      </c>
      <c r="AK50" s="35"/>
      <c r="AL50" s="22" t="s">
        <v>68</v>
      </c>
      <c r="AM50" s="22">
        <f t="shared" si="84"/>
        <v>0</v>
      </c>
      <c r="AN50" s="22">
        <f t="shared" si="85"/>
        <v>0</v>
      </c>
      <c r="AO50" s="35"/>
      <c r="AP50" s="22" t="s">
        <v>68</v>
      </c>
      <c r="AQ50" s="22">
        <f t="shared" si="86"/>
        <v>0</v>
      </c>
      <c r="AR50" s="22">
        <f t="shared" si="87"/>
        <v>0</v>
      </c>
      <c r="AS50" s="35"/>
      <c r="AT50" s="22" t="s">
        <v>68</v>
      </c>
      <c r="AU50" s="22">
        <f t="shared" si="88"/>
        <v>0</v>
      </c>
      <c r="AV50" s="22">
        <f t="shared" si="89"/>
        <v>0</v>
      </c>
      <c r="AW50" s="35"/>
      <c r="AX50" s="22">
        <f t="shared" si="90"/>
        <v>3</v>
      </c>
      <c r="AY50" s="35"/>
    </row>
    <row r="51" ht="15.75" customHeight="1">
      <c r="A51" s="24">
        <f t="shared" si="68"/>
        <v>4</v>
      </c>
      <c r="B51" s="24" t="s">
        <v>60</v>
      </c>
      <c r="C51" s="61"/>
      <c r="D51" s="42">
        <f t="shared" si="69"/>
        <v>16</v>
      </c>
      <c r="E51" s="7"/>
      <c r="F51" s="59"/>
      <c r="G51" s="22"/>
      <c r="H51" s="22"/>
      <c r="I51" s="35"/>
      <c r="J51" s="22">
        <v>26.371</v>
      </c>
      <c r="K51" s="22">
        <f t="shared" si="70"/>
        <v>8</v>
      </c>
      <c r="L51" s="22">
        <f t="shared" si="71"/>
        <v>1</v>
      </c>
      <c r="M51" s="35"/>
      <c r="N51" s="22">
        <v>25.04</v>
      </c>
      <c r="O51" s="22">
        <f t="shared" si="72"/>
        <v>8</v>
      </c>
      <c r="P51" s="22">
        <f t="shared" si="73"/>
        <v>1</v>
      </c>
      <c r="Q51" s="35"/>
      <c r="R51" s="22" t="s">
        <v>68</v>
      </c>
      <c r="S51" s="22">
        <f t="shared" si="74"/>
        <v>0</v>
      </c>
      <c r="T51" s="22">
        <f t="shared" si="75"/>
        <v>0</v>
      </c>
      <c r="U51" s="35"/>
      <c r="V51" s="22" t="s">
        <v>68</v>
      </c>
      <c r="W51" s="22">
        <f t="shared" si="76"/>
        <v>0</v>
      </c>
      <c r="X51" s="22">
        <f t="shared" si="77"/>
        <v>0</v>
      </c>
      <c r="Y51" s="35"/>
      <c r="Z51" s="22" t="s">
        <v>68</v>
      </c>
      <c r="AA51" s="22">
        <f t="shared" si="78"/>
        <v>0</v>
      </c>
      <c r="AB51" s="22">
        <f t="shared" si="79"/>
        <v>0</v>
      </c>
      <c r="AC51" s="35"/>
      <c r="AD51" s="22" t="s">
        <v>68</v>
      </c>
      <c r="AE51" s="22">
        <f t="shared" si="80"/>
        <v>0</v>
      </c>
      <c r="AF51" s="22">
        <f t="shared" si="81"/>
        <v>0</v>
      </c>
      <c r="AG51" s="35"/>
      <c r="AH51" s="22" t="s">
        <v>68</v>
      </c>
      <c r="AI51" s="22">
        <f t="shared" si="82"/>
        <v>0</v>
      </c>
      <c r="AJ51" s="22">
        <f t="shared" si="83"/>
        <v>0</v>
      </c>
      <c r="AK51" s="35"/>
      <c r="AL51" s="22" t="s">
        <v>68</v>
      </c>
      <c r="AM51" s="22">
        <f t="shared" si="84"/>
        <v>0</v>
      </c>
      <c r="AN51" s="22">
        <f t="shared" si="85"/>
        <v>0</v>
      </c>
      <c r="AO51" s="35"/>
      <c r="AP51" s="22" t="s">
        <v>68</v>
      </c>
      <c r="AQ51" s="22">
        <f t="shared" si="86"/>
        <v>0</v>
      </c>
      <c r="AR51" s="22">
        <f t="shared" si="87"/>
        <v>0</v>
      </c>
      <c r="AS51" s="35"/>
      <c r="AT51" s="22" t="s">
        <v>68</v>
      </c>
      <c r="AU51" s="22">
        <f t="shared" si="88"/>
        <v>0</v>
      </c>
      <c r="AV51" s="22">
        <f t="shared" si="89"/>
        <v>0</v>
      </c>
      <c r="AW51" s="35"/>
      <c r="AX51" s="22">
        <f t="shared" si="90"/>
        <v>2</v>
      </c>
      <c r="AY51" s="35"/>
    </row>
    <row r="52" ht="15.75" customHeight="1">
      <c r="A52" s="24">
        <f t="shared" si="68"/>
        <v>5</v>
      </c>
      <c r="B52" s="24" t="s">
        <v>54</v>
      </c>
      <c r="C52" s="61"/>
      <c r="D52" s="42">
        <f t="shared" si="69"/>
        <v>15</v>
      </c>
      <c r="E52" s="7"/>
      <c r="F52" s="59">
        <v>29.25</v>
      </c>
      <c r="G52" s="22">
        <f t="shared" ref="G52:G54" si="91">IF(F52="NT", 0, IF(_xlfn.RANK.EQ(F52, $F$48:$F$59, 1)&lt;=10, 11 - _xlfn.RANK.EQ(F52, $F$48:$F$59, 1), 0))</f>
        <v>9</v>
      </c>
      <c r="H52" s="22">
        <f t="shared" ref="H52:H55" si="92">IF(F52="TO", 0, IF(F52&lt;&gt;"", 1, ""))</f>
        <v>1</v>
      </c>
      <c r="I52" s="35"/>
      <c r="J52" s="22">
        <v>29.558</v>
      </c>
      <c r="K52" s="22">
        <f t="shared" si="70"/>
        <v>6</v>
      </c>
      <c r="L52" s="22">
        <f t="shared" si="71"/>
        <v>1</v>
      </c>
      <c r="M52" s="35"/>
      <c r="N52" s="22" t="s">
        <v>69</v>
      </c>
      <c r="O52" s="22">
        <f t="shared" si="72"/>
        <v>0</v>
      </c>
      <c r="P52" s="22">
        <f t="shared" si="73"/>
        <v>1</v>
      </c>
      <c r="Q52" s="35"/>
      <c r="R52" s="22" t="s">
        <v>68</v>
      </c>
      <c r="S52" s="22">
        <f t="shared" si="74"/>
        <v>0</v>
      </c>
      <c r="T52" s="22">
        <f t="shared" si="75"/>
        <v>0</v>
      </c>
      <c r="U52" s="35"/>
      <c r="V52" s="22" t="s">
        <v>68</v>
      </c>
      <c r="W52" s="22">
        <f t="shared" si="76"/>
        <v>0</v>
      </c>
      <c r="X52" s="22">
        <f t="shared" si="77"/>
        <v>0</v>
      </c>
      <c r="Y52" s="35"/>
      <c r="Z52" s="22" t="s">
        <v>68</v>
      </c>
      <c r="AA52" s="22">
        <f t="shared" si="78"/>
        <v>0</v>
      </c>
      <c r="AB52" s="22">
        <f t="shared" si="79"/>
        <v>0</v>
      </c>
      <c r="AC52" s="35"/>
      <c r="AD52" s="22" t="s">
        <v>68</v>
      </c>
      <c r="AE52" s="22">
        <f t="shared" si="80"/>
        <v>0</v>
      </c>
      <c r="AF52" s="22">
        <f t="shared" si="81"/>
        <v>0</v>
      </c>
      <c r="AG52" s="35"/>
      <c r="AH52" s="22" t="s">
        <v>68</v>
      </c>
      <c r="AI52" s="22">
        <f t="shared" si="82"/>
        <v>0</v>
      </c>
      <c r="AJ52" s="22">
        <f t="shared" si="83"/>
        <v>0</v>
      </c>
      <c r="AK52" s="35"/>
      <c r="AL52" s="22" t="s">
        <v>68</v>
      </c>
      <c r="AM52" s="22">
        <f t="shared" si="84"/>
        <v>0</v>
      </c>
      <c r="AN52" s="22">
        <f t="shared" si="85"/>
        <v>0</v>
      </c>
      <c r="AO52" s="35"/>
      <c r="AP52" s="22" t="s">
        <v>68</v>
      </c>
      <c r="AQ52" s="22">
        <f t="shared" si="86"/>
        <v>0</v>
      </c>
      <c r="AR52" s="22">
        <f t="shared" si="87"/>
        <v>0</v>
      </c>
      <c r="AS52" s="35"/>
      <c r="AT52" s="22" t="s">
        <v>68</v>
      </c>
      <c r="AU52" s="22">
        <f t="shared" si="88"/>
        <v>0</v>
      </c>
      <c r="AV52" s="22">
        <f t="shared" si="89"/>
        <v>0</v>
      </c>
      <c r="AW52" s="35"/>
      <c r="AX52" s="22">
        <f t="shared" si="90"/>
        <v>3</v>
      </c>
      <c r="AY52" s="35"/>
    </row>
    <row r="53" ht="15.75" customHeight="1">
      <c r="A53" s="24">
        <f t="shared" si="68"/>
        <v>6</v>
      </c>
      <c r="B53" s="24" t="s">
        <v>59</v>
      </c>
      <c r="C53" s="61"/>
      <c r="D53" s="42">
        <f t="shared" si="69"/>
        <v>14</v>
      </c>
      <c r="E53" s="7"/>
      <c r="F53" s="59" t="s">
        <v>69</v>
      </c>
      <c r="G53" s="22">
        <f t="shared" si="91"/>
        <v>0</v>
      </c>
      <c r="H53" s="22">
        <f t="shared" si="92"/>
        <v>1</v>
      </c>
      <c r="I53" s="35"/>
      <c r="J53" s="22">
        <v>27.197</v>
      </c>
      <c r="K53" s="22">
        <f t="shared" si="70"/>
        <v>7</v>
      </c>
      <c r="L53" s="22">
        <f t="shared" si="71"/>
        <v>1</v>
      </c>
      <c r="M53" s="35"/>
      <c r="N53" s="22">
        <v>26.98</v>
      </c>
      <c r="O53" s="22">
        <f t="shared" si="72"/>
        <v>7</v>
      </c>
      <c r="P53" s="22">
        <f t="shared" si="73"/>
        <v>1</v>
      </c>
      <c r="Q53" s="35"/>
      <c r="R53" s="22" t="s">
        <v>68</v>
      </c>
      <c r="S53" s="22">
        <f t="shared" si="74"/>
        <v>0</v>
      </c>
      <c r="T53" s="22">
        <f t="shared" si="75"/>
        <v>0</v>
      </c>
      <c r="U53" s="35"/>
      <c r="V53" s="22" t="s">
        <v>68</v>
      </c>
      <c r="W53" s="22">
        <f t="shared" si="76"/>
        <v>0</v>
      </c>
      <c r="X53" s="22">
        <f t="shared" si="77"/>
        <v>0</v>
      </c>
      <c r="Y53" s="35"/>
      <c r="Z53" s="22" t="s">
        <v>68</v>
      </c>
      <c r="AA53" s="22">
        <f t="shared" si="78"/>
        <v>0</v>
      </c>
      <c r="AB53" s="22">
        <f t="shared" si="79"/>
        <v>0</v>
      </c>
      <c r="AC53" s="35"/>
      <c r="AD53" s="22" t="s">
        <v>68</v>
      </c>
      <c r="AE53" s="22">
        <f t="shared" si="80"/>
        <v>0</v>
      </c>
      <c r="AF53" s="22">
        <f t="shared" si="81"/>
        <v>0</v>
      </c>
      <c r="AG53" s="35"/>
      <c r="AH53" s="22" t="s">
        <v>68</v>
      </c>
      <c r="AI53" s="22">
        <f t="shared" si="82"/>
        <v>0</v>
      </c>
      <c r="AJ53" s="22">
        <f t="shared" si="83"/>
        <v>0</v>
      </c>
      <c r="AK53" s="35"/>
      <c r="AL53" s="22" t="s">
        <v>68</v>
      </c>
      <c r="AM53" s="22">
        <f t="shared" si="84"/>
        <v>0</v>
      </c>
      <c r="AN53" s="22">
        <f t="shared" si="85"/>
        <v>0</v>
      </c>
      <c r="AO53" s="35"/>
      <c r="AP53" s="22" t="s">
        <v>68</v>
      </c>
      <c r="AQ53" s="22">
        <f t="shared" si="86"/>
        <v>0</v>
      </c>
      <c r="AR53" s="22">
        <f t="shared" si="87"/>
        <v>0</v>
      </c>
      <c r="AS53" s="35"/>
      <c r="AT53" s="22" t="s">
        <v>68</v>
      </c>
      <c r="AU53" s="22">
        <f t="shared" si="88"/>
        <v>0</v>
      </c>
      <c r="AV53" s="22">
        <f t="shared" si="89"/>
        <v>0</v>
      </c>
      <c r="AW53" s="35"/>
      <c r="AX53" s="22">
        <f t="shared" si="90"/>
        <v>3</v>
      </c>
      <c r="AY53" s="35"/>
    </row>
    <row r="54" ht="15.75" customHeight="1">
      <c r="A54" s="24">
        <f t="shared" si="68"/>
        <v>7</v>
      </c>
      <c r="B54" s="24" t="s">
        <v>73</v>
      </c>
      <c r="C54" s="61"/>
      <c r="D54" s="42">
        <f t="shared" si="69"/>
        <v>6</v>
      </c>
      <c r="E54" s="7"/>
      <c r="F54" s="59" t="s">
        <v>69</v>
      </c>
      <c r="G54" s="22">
        <f t="shared" si="91"/>
        <v>0</v>
      </c>
      <c r="H54" s="22">
        <f t="shared" si="92"/>
        <v>1</v>
      </c>
      <c r="I54" s="35"/>
      <c r="J54" s="22" t="s">
        <v>68</v>
      </c>
      <c r="K54" s="22">
        <f t="shared" si="70"/>
        <v>0</v>
      </c>
      <c r="L54" s="22">
        <f t="shared" si="71"/>
        <v>0</v>
      </c>
      <c r="M54" s="35"/>
      <c r="N54" s="22">
        <v>27.09</v>
      </c>
      <c r="O54" s="22">
        <f t="shared" si="72"/>
        <v>6</v>
      </c>
      <c r="P54" s="22">
        <f t="shared" si="73"/>
        <v>1</v>
      </c>
      <c r="Q54" s="35"/>
      <c r="R54" s="22" t="s">
        <v>68</v>
      </c>
      <c r="S54" s="22">
        <f t="shared" si="74"/>
        <v>0</v>
      </c>
      <c r="T54" s="22">
        <f t="shared" si="75"/>
        <v>0</v>
      </c>
      <c r="U54" s="35"/>
      <c r="V54" s="22" t="s">
        <v>68</v>
      </c>
      <c r="W54" s="22">
        <f t="shared" si="76"/>
        <v>0</v>
      </c>
      <c r="X54" s="22">
        <f t="shared" si="77"/>
        <v>0</v>
      </c>
      <c r="Y54" s="35"/>
      <c r="Z54" s="22" t="s">
        <v>68</v>
      </c>
      <c r="AA54" s="22">
        <f t="shared" si="78"/>
        <v>0</v>
      </c>
      <c r="AB54" s="22">
        <f t="shared" si="79"/>
        <v>0</v>
      </c>
      <c r="AC54" s="35"/>
      <c r="AD54" s="22" t="s">
        <v>68</v>
      </c>
      <c r="AE54" s="22">
        <f t="shared" si="80"/>
        <v>0</v>
      </c>
      <c r="AF54" s="22">
        <f t="shared" si="81"/>
        <v>0</v>
      </c>
      <c r="AG54" s="35"/>
      <c r="AH54" s="22" t="s">
        <v>68</v>
      </c>
      <c r="AI54" s="22">
        <f t="shared" si="82"/>
        <v>0</v>
      </c>
      <c r="AJ54" s="22">
        <f t="shared" si="83"/>
        <v>0</v>
      </c>
      <c r="AK54" s="35"/>
      <c r="AL54" s="22" t="s">
        <v>68</v>
      </c>
      <c r="AM54" s="22">
        <f t="shared" si="84"/>
        <v>0</v>
      </c>
      <c r="AN54" s="22">
        <f t="shared" si="85"/>
        <v>0</v>
      </c>
      <c r="AO54" s="35"/>
      <c r="AP54" s="22" t="s">
        <v>68</v>
      </c>
      <c r="AQ54" s="22">
        <f t="shared" si="86"/>
        <v>0</v>
      </c>
      <c r="AR54" s="22">
        <f t="shared" si="87"/>
        <v>0</v>
      </c>
      <c r="AS54" s="35"/>
      <c r="AT54" s="22" t="s">
        <v>68</v>
      </c>
      <c r="AU54" s="22">
        <f t="shared" si="88"/>
        <v>0</v>
      </c>
      <c r="AV54" s="22">
        <f t="shared" si="89"/>
        <v>0</v>
      </c>
      <c r="AW54" s="35"/>
      <c r="AX54" s="22">
        <f t="shared" si="90"/>
        <v>2</v>
      </c>
      <c r="AY54" s="35"/>
    </row>
    <row r="55" ht="15.75" customHeight="1">
      <c r="A55" s="24">
        <f t="shared" si="68"/>
        <v>8</v>
      </c>
      <c r="B55" s="24" t="s">
        <v>58</v>
      </c>
      <c r="C55" s="61"/>
      <c r="D55" s="42">
        <f t="shared" si="69"/>
        <v>0</v>
      </c>
      <c r="E55" s="43"/>
      <c r="F55" s="22" t="s">
        <v>27</v>
      </c>
      <c r="G55" s="22">
        <v>0.0</v>
      </c>
      <c r="H55" s="22">
        <f t="shared" si="92"/>
        <v>0</v>
      </c>
      <c r="I55" s="35"/>
      <c r="J55" s="22" t="s">
        <v>68</v>
      </c>
      <c r="K55" s="22">
        <f t="shared" si="70"/>
        <v>0</v>
      </c>
      <c r="L55" s="22">
        <f t="shared" si="71"/>
        <v>0</v>
      </c>
      <c r="M55" s="35"/>
      <c r="N55" s="22" t="s">
        <v>68</v>
      </c>
      <c r="O55" s="22">
        <f t="shared" si="72"/>
        <v>0</v>
      </c>
      <c r="P55" s="22">
        <f t="shared" si="73"/>
        <v>0</v>
      </c>
      <c r="Q55" s="35"/>
      <c r="R55" s="22" t="s">
        <v>68</v>
      </c>
      <c r="S55" s="22">
        <f t="shared" si="74"/>
        <v>0</v>
      </c>
      <c r="T55" s="22">
        <f t="shared" si="75"/>
        <v>0</v>
      </c>
      <c r="U55" s="35"/>
      <c r="V55" s="22" t="s">
        <v>68</v>
      </c>
      <c r="W55" s="22">
        <f t="shared" si="76"/>
        <v>0</v>
      </c>
      <c r="X55" s="22">
        <f t="shared" si="77"/>
        <v>0</v>
      </c>
      <c r="Y55" s="35"/>
      <c r="Z55" s="22" t="s">
        <v>68</v>
      </c>
      <c r="AA55" s="22">
        <f t="shared" si="78"/>
        <v>0</v>
      </c>
      <c r="AB55" s="22">
        <f t="shared" si="79"/>
        <v>0</v>
      </c>
      <c r="AC55" s="35"/>
      <c r="AD55" s="22" t="s">
        <v>68</v>
      </c>
      <c r="AE55" s="22">
        <f t="shared" si="80"/>
        <v>0</v>
      </c>
      <c r="AF55" s="22">
        <f t="shared" si="81"/>
        <v>0</v>
      </c>
      <c r="AG55" s="35"/>
      <c r="AH55" s="22" t="s">
        <v>68</v>
      </c>
      <c r="AI55" s="22">
        <f t="shared" si="82"/>
        <v>0</v>
      </c>
      <c r="AJ55" s="22">
        <f t="shared" si="83"/>
        <v>0</v>
      </c>
      <c r="AK55" s="35"/>
      <c r="AL55" s="22" t="s">
        <v>68</v>
      </c>
      <c r="AM55" s="22">
        <f t="shared" si="84"/>
        <v>0</v>
      </c>
      <c r="AN55" s="22">
        <f t="shared" si="85"/>
        <v>0</v>
      </c>
      <c r="AO55" s="35"/>
      <c r="AP55" s="22" t="s">
        <v>68</v>
      </c>
      <c r="AQ55" s="22">
        <f t="shared" si="86"/>
        <v>0</v>
      </c>
      <c r="AR55" s="22">
        <f t="shared" si="87"/>
        <v>0</v>
      </c>
      <c r="AS55" s="35"/>
      <c r="AT55" s="22" t="s">
        <v>68</v>
      </c>
      <c r="AU55" s="22">
        <f t="shared" si="88"/>
        <v>0</v>
      </c>
      <c r="AV55" s="22">
        <f t="shared" si="89"/>
        <v>0</v>
      </c>
      <c r="AW55" s="35"/>
      <c r="AX55" s="22">
        <f t="shared" si="90"/>
        <v>0</v>
      </c>
      <c r="AY55" s="35"/>
    </row>
    <row r="56" ht="15.75" customHeight="1">
      <c r="A56" s="24">
        <f t="shared" si="68"/>
        <v>9</v>
      </c>
      <c r="B56" s="24" t="s">
        <v>64</v>
      </c>
      <c r="C56" s="61"/>
      <c r="D56" s="42">
        <f t="shared" si="69"/>
        <v>0</v>
      </c>
      <c r="E56" s="7"/>
      <c r="F56" s="59"/>
      <c r="G56" s="22"/>
      <c r="H56" s="22"/>
      <c r="I56" s="35"/>
      <c r="J56" s="22" t="s">
        <v>27</v>
      </c>
      <c r="K56" s="22">
        <v>0.0</v>
      </c>
      <c r="L56" s="22">
        <f t="shared" si="71"/>
        <v>0</v>
      </c>
      <c r="M56" s="35"/>
      <c r="N56" s="22" t="s">
        <v>69</v>
      </c>
      <c r="O56" s="22">
        <f t="shared" si="72"/>
        <v>0</v>
      </c>
      <c r="P56" s="22">
        <f t="shared" si="73"/>
        <v>1</v>
      </c>
      <c r="Q56" s="35"/>
      <c r="R56" s="22" t="s">
        <v>68</v>
      </c>
      <c r="S56" s="22">
        <f t="shared" si="74"/>
        <v>0</v>
      </c>
      <c r="T56" s="22">
        <f t="shared" si="75"/>
        <v>0</v>
      </c>
      <c r="U56" s="35"/>
      <c r="V56" s="22" t="s">
        <v>68</v>
      </c>
      <c r="W56" s="22">
        <f t="shared" si="76"/>
        <v>0</v>
      </c>
      <c r="X56" s="22">
        <f t="shared" si="77"/>
        <v>0</v>
      </c>
      <c r="Y56" s="35"/>
      <c r="Z56" s="22" t="s">
        <v>68</v>
      </c>
      <c r="AA56" s="22">
        <f t="shared" si="78"/>
        <v>0</v>
      </c>
      <c r="AB56" s="22">
        <f t="shared" si="79"/>
        <v>0</v>
      </c>
      <c r="AC56" s="35"/>
      <c r="AD56" s="22" t="s">
        <v>68</v>
      </c>
      <c r="AE56" s="22">
        <f t="shared" si="80"/>
        <v>0</v>
      </c>
      <c r="AF56" s="22">
        <f t="shared" si="81"/>
        <v>0</v>
      </c>
      <c r="AG56" s="35"/>
      <c r="AH56" s="22" t="s">
        <v>68</v>
      </c>
      <c r="AI56" s="22">
        <f t="shared" si="82"/>
        <v>0</v>
      </c>
      <c r="AJ56" s="22">
        <f t="shared" si="83"/>
        <v>0</v>
      </c>
      <c r="AK56" s="35"/>
      <c r="AL56" s="22" t="s">
        <v>68</v>
      </c>
      <c r="AM56" s="22">
        <f t="shared" si="84"/>
        <v>0</v>
      </c>
      <c r="AN56" s="22">
        <f t="shared" si="85"/>
        <v>0</v>
      </c>
      <c r="AO56" s="35"/>
      <c r="AP56" s="22" t="s">
        <v>68</v>
      </c>
      <c r="AQ56" s="22">
        <f t="shared" si="86"/>
        <v>0</v>
      </c>
      <c r="AR56" s="22">
        <f t="shared" si="87"/>
        <v>0</v>
      </c>
      <c r="AS56" s="35"/>
      <c r="AT56" s="22" t="s">
        <v>68</v>
      </c>
      <c r="AU56" s="22">
        <f t="shared" si="88"/>
        <v>0</v>
      </c>
      <c r="AV56" s="22">
        <f t="shared" si="89"/>
        <v>0</v>
      </c>
      <c r="AW56" s="35"/>
      <c r="AX56" s="22">
        <f t="shared" si="90"/>
        <v>1</v>
      </c>
      <c r="AY56" s="35"/>
    </row>
    <row r="57" ht="15.75" customHeight="1">
      <c r="A57" s="24">
        <f t="shared" si="68"/>
        <v>10</v>
      </c>
      <c r="B57" s="24" t="s">
        <v>75</v>
      </c>
      <c r="C57" s="61"/>
      <c r="D57" s="42">
        <f t="shared" si="69"/>
        <v>0</v>
      </c>
      <c r="E57" s="7"/>
      <c r="F57" s="59"/>
      <c r="G57" s="22"/>
      <c r="H57" s="22"/>
      <c r="I57" s="35"/>
      <c r="J57" s="22" t="s">
        <v>69</v>
      </c>
      <c r="K57" s="22">
        <f t="shared" ref="K57:K59" si="93">IF(OR(J57="NT", J57="TIME"), 0, IF(_xlfn.RANK.EQ(J57, $J$48:$J$59, 1)&lt;=10, 11 - _xlfn.RANK.EQ(J57, $J$48:$J$59, 1), 0))</f>
        <v>0</v>
      </c>
      <c r="L57" s="22">
        <f t="shared" si="71"/>
        <v>1</v>
      </c>
      <c r="M57" s="35"/>
      <c r="N57" s="22" t="s">
        <v>68</v>
      </c>
      <c r="O57" s="22">
        <f t="shared" si="72"/>
        <v>0</v>
      </c>
      <c r="P57" s="22">
        <f t="shared" si="73"/>
        <v>0</v>
      </c>
      <c r="Q57" s="35"/>
      <c r="R57" s="22" t="s">
        <v>68</v>
      </c>
      <c r="S57" s="22">
        <f t="shared" si="74"/>
        <v>0</v>
      </c>
      <c r="T57" s="22">
        <f t="shared" si="75"/>
        <v>0</v>
      </c>
      <c r="U57" s="35"/>
      <c r="V57" s="22" t="s">
        <v>68</v>
      </c>
      <c r="W57" s="22">
        <f t="shared" si="76"/>
        <v>0</v>
      </c>
      <c r="X57" s="22">
        <f t="shared" si="77"/>
        <v>0</v>
      </c>
      <c r="Y57" s="35"/>
      <c r="Z57" s="22" t="s">
        <v>68</v>
      </c>
      <c r="AA57" s="22">
        <f t="shared" si="78"/>
        <v>0</v>
      </c>
      <c r="AB57" s="22">
        <f t="shared" si="79"/>
        <v>0</v>
      </c>
      <c r="AC57" s="35"/>
      <c r="AD57" s="22" t="s">
        <v>68</v>
      </c>
      <c r="AE57" s="22">
        <f t="shared" si="80"/>
        <v>0</v>
      </c>
      <c r="AF57" s="22">
        <f t="shared" si="81"/>
        <v>0</v>
      </c>
      <c r="AG57" s="35"/>
      <c r="AH57" s="22" t="s">
        <v>68</v>
      </c>
      <c r="AI57" s="22">
        <f t="shared" si="82"/>
        <v>0</v>
      </c>
      <c r="AJ57" s="22">
        <f t="shared" si="83"/>
        <v>0</v>
      </c>
      <c r="AK57" s="35"/>
      <c r="AL57" s="22" t="s">
        <v>68</v>
      </c>
      <c r="AM57" s="22">
        <f t="shared" si="84"/>
        <v>0</v>
      </c>
      <c r="AN57" s="22">
        <f t="shared" si="85"/>
        <v>0</v>
      </c>
      <c r="AO57" s="35"/>
      <c r="AP57" s="22" t="s">
        <v>68</v>
      </c>
      <c r="AQ57" s="22">
        <f t="shared" si="86"/>
        <v>0</v>
      </c>
      <c r="AR57" s="22">
        <f t="shared" si="87"/>
        <v>0</v>
      </c>
      <c r="AS57" s="35"/>
      <c r="AT57" s="22" t="s">
        <v>68</v>
      </c>
      <c r="AU57" s="22">
        <f t="shared" si="88"/>
        <v>0</v>
      </c>
      <c r="AV57" s="22">
        <f t="shared" si="89"/>
        <v>0</v>
      </c>
      <c r="AW57" s="35"/>
      <c r="AX57" s="22">
        <f t="shared" si="90"/>
        <v>1</v>
      </c>
      <c r="AY57" s="35"/>
    </row>
    <row r="58" ht="15.75" customHeight="1">
      <c r="A58" s="24">
        <f t="shared" si="68"/>
        <v>11</v>
      </c>
      <c r="B58" s="24" t="s">
        <v>74</v>
      </c>
      <c r="C58" s="61"/>
      <c r="D58" s="42">
        <f t="shared" si="69"/>
        <v>0</v>
      </c>
      <c r="E58" s="7"/>
      <c r="F58" s="59"/>
      <c r="G58" s="22"/>
      <c r="H58" s="22"/>
      <c r="I58" s="35"/>
      <c r="J58" s="22" t="s">
        <v>69</v>
      </c>
      <c r="K58" s="22">
        <f t="shared" si="93"/>
        <v>0</v>
      </c>
      <c r="L58" s="22">
        <f t="shared" si="71"/>
        <v>1</v>
      </c>
      <c r="M58" s="35"/>
      <c r="N58" s="22" t="s">
        <v>69</v>
      </c>
      <c r="O58" s="22">
        <f t="shared" si="72"/>
        <v>0</v>
      </c>
      <c r="P58" s="22">
        <f t="shared" si="73"/>
        <v>1</v>
      </c>
      <c r="Q58" s="35"/>
      <c r="R58" s="22" t="s">
        <v>68</v>
      </c>
      <c r="S58" s="22">
        <f t="shared" si="74"/>
        <v>0</v>
      </c>
      <c r="T58" s="22">
        <f t="shared" si="75"/>
        <v>0</v>
      </c>
      <c r="U58" s="35"/>
      <c r="V58" s="22" t="s">
        <v>68</v>
      </c>
      <c r="W58" s="22">
        <f t="shared" si="76"/>
        <v>0</v>
      </c>
      <c r="X58" s="22">
        <f t="shared" si="77"/>
        <v>0</v>
      </c>
      <c r="Y58" s="35"/>
      <c r="Z58" s="22" t="s">
        <v>68</v>
      </c>
      <c r="AA58" s="22">
        <f t="shared" si="78"/>
        <v>0</v>
      </c>
      <c r="AB58" s="22">
        <f t="shared" si="79"/>
        <v>0</v>
      </c>
      <c r="AC58" s="35"/>
      <c r="AD58" s="22" t="s">
        <v>68</v>
      </c>
      <c r="AE58" s="22">
        <f t="shared" si="80"/>
        <v>0</v>
      </c>
      <c r="AF58" s="22">
        <f t="shared" si="81"/>
        <v>0</v>
      </c>
      <c r="AG58" s="35"/>
      <c r="AH58" s="22" t="s">
        <v>68</v>
      </c>
      <c r="AI58" s="22">
        <f t="shared" si="82"/>
        <v>0</v>
      </c>
      <c r="AJ58" s="22">
        <f t="shared" si="83"/>
        <v>0</v>
      </c>
      <c r="AK58" s="35"/>
      <c r="AL58" s="22" t="s">
        <v>68</v>
      </c>
      <c r="AM58" s="22">
        <f t="shared" si="84"/>
        <v>0</v>
      </c>
      <c r="AN58" s="22">
        <f t="shared" si="85"/>
        <v>0</v>
      </c>
      <c r="AO58" s="35"/>
      <c r="AP58" s="22" t="s">
        <v>68</v>
      </c>
      <c r="AQ58" s="22">
        <f t="shared" si="86"/>
        <v>0</v>
      </c>
      <c r="AR58" s="22">
        <f t="shared" si="87"/>
        <v>0</v>
      </c>
      <c r="AS58" s="35"/>
      <c r="AT58" s="22" t="s">
        <v>68</v>
      </c>
      <c r="AU58" s="22">
        <f t="shared" si="88"/>
        <v>0</v>
      </c>
      <c r="AV58" s="22">
        <f t="shared" si="89"/>
        <v>0</v>
      </c>
      <c r="AW58" s="35"/>
      <c r="AX58" s="22">
        <f t="shared" si="90"/>
        <v>2</v>
      </c>
      <c r="AY58" s="35"/>
    </row>
    <row r="59" ht="15.75" customHeight="1">
      <c r="A59" s="24">
        <f t="shared" si="68"/>
        <v>12</v>
      </c>
      <c r="B59" s="24" t="s">
        <v>56</v>
      </c>
      <c r="C59" s="61"/>
      <c r="D59" s="42">
        <f t="shared" si="69"/>
        <v>0</v>
      </c>
      <c r="E59" s="7"/>
      <c r="F59" s="59"/>
      <c r="G59" s="22"/>
      <c r="H59" s="22"/>
      <c r="I59" s="35"/>
      <c r="J59" s="22" t="s">
        <v>69</v>
      </c>
      <c r="K59" s="22">
        <f t="shared" si="93"/>
        <v>0</v>
      </c>
      <c r="L59" s="22">
        <f t="shared" si="71"/>
        <v>1</v>
      </c>
      <c r="M59" s="35"/>
      <c r="N59" s="22" t="s">
        <v>69</v>
      </c>
      <c r="O59" s="22">
        <f t="shared" si="72"/>
        <v>0</v>
      </c>
      <c r="P59" s="22">
        <f t="shared" si="73"/>
        <v>1</v>
      </c>
      <c r="Q59" s="35"/>
      <c r="R59" s="22" t="s">
        <v>68</v>
      </c>
      <c r="S59" s="22">
        <f t="shared" si="74"/>
        <v>0</v>
      </c>
      <c r="T59" s="22">
        <f t="shared" si="75"/>
        <v>0</v>
      </c>
      <c r="U59" s="35"/>
      <c r="V59" s="22" t="s">
        <v>68</v>
      </c>
      <c r="W59" s="22">
        <f t="shared" si="76"/>
        <v>0</v>
      </c>
      <c r="X59" s="22">
        <f t="shared" si="77"/>
        <v>0</v>
      </c>
      <c r="Y59" s="35"/>
      <c r="Z59" s="22" t="s">
        <v>68</v>
      </c>
      <c r="AA59" s="22">
        <f t="shared" si="78"/>
        <v>0</v>
      </c>
      <c r="AB59" s="22">
        <f t="shared" si="79"/>
        <v>0</v>
      </c>
      <c r="AC59" s="35"/>
      <c r="AD59" s="22" t="s">
        <v>68</v>
      </c>
      <c r="AE59" s="22">
        <f t="shared" si="80"/>
        <v>0</v>
      </c>
      <c r="AF59" s="22">
        <f t="shared" si="81"/>
        <v>0</v>
      </c>
      <c r="AG59" s="35"/>
      <c r="AH59" s="22" t="s">
        <v>68</v>
      </c>
      <c r="AI59" s="22">
        <f t="shared" si="82"/>
        <v>0</v>
      </c>
      <c r="AJ59" s="22">
        <f t="shared" si="83"/>
        <v>0</v>
      </c>
      <c r="AK59" s="35"/>
      <c r="AL59" s="22" t="s">
        <v>68</v>
      </c>
      <c r="AM59" s="22">
        <f t="shared" si="84"/>
        <v>0</v>
      </c>
      <c r="AN59" s="22">
        <f t="shared" si="85"/>
        <v>0</v>
      </c>
      <c r="AO59" s="35"/>
      <c r="AP59" s="22" t="s">
        <v>68</v>
      </c>
      <c r="AQ59" s="22">
        <f t="shared" si="86"/>
        <v>0</v>
      </c>
      <c r="AR59" s="22">
        <f t="shared" si="87"/>
        <v>0</v>
      </c>
      <c r="AS59" s="35"/>
      <c r="AT59" s="22" t="s">
        <v>68</v>
      </c>
      <c r="AU59" s="22">
        <f t="shared" si="88"/>
        <v>0</v>
      </c>
      <c r="AV59" s="22">
        <f t="shared" si="89"/>
        <v>0</v>
      </c>
      <c r="AW59" s="35"/>
      <c r="AX59" s="22">
        <f t="shared" si="90"/>
        <v>2</v>
      </c>
      <c r="AY59" s="35"/>
    </row>
    <row r="60" ht="15.75" customHeight="1">
      <c r="A60" s="62"/>
      <c r="B60" s="62"/>
      <c r="C60" s="6"/>
      <c r="D60" s="57"/>
      <c r="E60" s="27"/>
      <c r="F60" s="27"/>
      <c r="G60" s="27"/>
      <c r="H60" s="27"/>
      <c r="I60" s="7"/>
      <c r="J60" s="27"/>
      <c r="K60" s="27"/>
      <c r="L60" s="27"/>
      <c r="M60" s="7"/>
      <c r="N60" s="27"/>
      <c r="O60" s="27"/>
      <c r="P60" s="27"/>
      <c r="Q60" s="7"/>
      <c r="R60" s="27"/>
      <c r="S60" s="27"/>
      <c r="T60" s="27"/>
      <c r="U60" s="7"/>
      <c r="V60" s="27"/>
      <c r="W60" s="27"/>
      <c r="X60" s="27"/>
      <c r="Y60" s="7"/>
      <c r="Z60" s="27"/>
      <c r="AA60" s="27"/>
      <c r="AB60" s="27"/>
      <c r="AC60" s="6"/>
      <c r="AD60" s="27"/>
      <c r="AE60" s="27"/>
      <c r="AF60" s="27"/>
      <c r="AG60" s="7"/>
      <c r="AH60" s="27"/>
      <c r="AI60" s="27"/>
      <c r="AJ60" s="27"/>
      <c r="AK60" s="7"/>
      <c r="AL60" s="27"/>
      <c r="AM60" s="27"/>
      <c r="AN60" s="27"/>
      <c r="AO60" s="7"/>
      <c r="AP60" s="27"/>
      <c r="AQ60" s="27"/>
      <c r="AR60" s="27"/>
      <c r="AS60" s="7"/>
      <c r="AT60" s="27"/>
      <c r="AU60" s="27"/>
      <c r="AV60" s="27"/>
      <c r="AW60" s="7"/>
      <c r="AX60" s="7"/>
    </row>
    <row r="61" ht="15.75" customHeight="1">
      <c r="A61" s="15"/>
      <c r="B61" s="15" t="s">
        <v>76</v>
      </c>
      <c r="C61" s="6"/>
      <c r="D61" s="57"/>
      <c r="E61" s="27"/>
      <c r="F61" s="27"/>
      <c r="G61" s="27"/>
      <c r="H61" s="27"/>
      <c r="I61" s="7"/>
      <c r="J61" s="27"/>
      <c r="K61" s="27"/>
      <c r="L61" s="27"/>
      <c r="M61" s="7"/>
      <c r="N61" s="27"/>
      <c r="O61" s="27"/>
      <c r="P61" s="27"/>
      <c r="Q61" s="7"/>
      <c r="R61" s="27"/>
      <c r="S61" s="27"/>
      <c r="T61" s="27"/>
      <c r="U61" s="7"/>
      <c r="V61" s="27"/>
      <c r="W61" s="27"/>
      <c r="X61" s="27"/>
      <c r="Y61" s="7"/>
      <c r="Z61" s="27"/>
      <c r="AA61" s="27"/>
      <c r="AB61" s="27"/>
      <c r="AC61" s="6"/>
      <c r="AD61" s="27"/>
      <c r="AE61" s="27"/>
      <c r="AF61" s="27"/>
      <c r="AG61" s="7"/>
      <c r="AH61" s="27"/>
      <c r="AI61" s="27"/>
      <c r="AJ61" s="27"/>
      <c r="AK61" s="7"/>
      <c r="AL61" s="27"/>
      <c r="AM61" s="27"/>
      <c r="AN61" s="27"/>
      <c r="AO61" s="7"/>
      <c r="AP61" s="27"/>
      <c r="AQ61" s="27"/>
      <c r="AR61" s="27"/>
      <c r="AS61" s="7"/>
      <c r="AT61" s="27"/>
      <c r="AU61" s="27"/>
      <c r="AV61" s="27"/>
      <c r="AW61" s="7"/>
      <c r="AX61" s="7"/>
    </row>
    <row r="62" ht="15.75" customHeight="1">
      <c r="A62" s="55"/>
      <c r="B62" s="55"/>
      <c r="C62" s="6"/>
      <c r="D62" s="42"/>
      <c r="E62" s="63"/>
      <c r="F62" s="64"/>
      <c r="G62" s="43"/>
      <c r="H62" s="43"/>
      <c r="I62" s="7"/>
      <c r="J62" s="65"/>
      <c r="K62" s="43"/>
      <c r="L62" s="43"/>
      <c r="M62" s="7"/>
      <c r="N62" s="65"/>
      <c r="O62" s="43"/>
      <c r="P62" s="43"/>
      <c r="Q62" s="7"/>
      <c r="R62" s="65"/>
      <c r="S62" s="43"/>
      <c r="T62" s="43"/>
      <c r="U62" s="7"/>
      <c r="V62" s="65"/>
      <c r="W62" s="43"/>
      <c r="X62" s="43"/>
      <c r="Y62" s="7"/>
      <c r="Z62" s="65"/>
      <c r="AA62" s="43"/>
      <c r="AB62" s="43"/>
      <c r="AC62" s="27"/>
      <c r="AD62" s="65"/>
      <c r="AE62" s="43"/>
      <c r="AF62" s="43"/>
      <c r="AG62" s="7"/>
      <c r="AH62" s="65"/>
      <c r="AI62" s="43"/>
      <c r="AJ62" s="43"/>
      <c r="AK62" s="7"/>
      <c r="AL62" s="65"/>
      <c r="AM62" s="43"/>
      <c r="AN62" s="43"/>
      <c r="AO62" s="7"/>
      <c r="AP62" s="65"/>
      <c r="AQ62" s="43"/>
      <c r="AR62" s="43"/>
      <c r="AS62" s="7"/>
      <c r="AT62" s="65"/>
      <c r="AU62" s="43"/>
      <c r="AV62" s="43"/>
      <c r="AW62" s="7"/>
      <c r="AX62" s="43"/>
      <c r="AY62" s="35"/>
    </row>
    <row r="63" ht="15.75" customHeight="1">
      <c r="A63" s="24">
        <f t="shared" ref="A63:A81" si="94">ROW(A2)-ROW($A$2)+1</f>
        <v>1</v>
      </c>
      <c r="B63" s="24" t="s">
        <v>54</v>
      </c>
      <c r="C63" s="6"/>
      <c r="D63" s="42">
        <f t="shared" ref="D63:D81" si="95">G63+K63+O63+S63+W63+AA63+AE63+AI63+AM63+AQ63+AU63</f>
        <v>17</v>
      </c>
      <c r="E63" s="63"/>
      <c r="F63" s="66">
        <v>78.0</v>
      </c>
      <c r="G63" s="22">
        <f t="shared" ref="G63:G67" si="96">IF(F63=0, 0, IF(_xlfn.RANK.EQ(F63, $F$63:$F$80, 0)&lt;=10, 11 - _xlfn.RANK.EQ(F63, $F$63:$F$80, 0), 0))</f>
        <v>8</v>
      </c>
      <c r="H63" s="22">
        <f t="shared" ref="H63:H67" si="97">IF(F63="TO", 0, IF(F63&lt;&gt;"", 1, ""))</f>
        <v>1</v>
      </c>
      <c r="I63" s="7"/>
      <c r="J63" s="67">
        <v>0.0</v>
      </c>
      <c r="K63" s="22">
        <f t="shared" ref="K63:K80" si="98">IF(J63=0, 0, IF(_xlfn.RANK.EQ(J63, $J$63:$J$80, 0)&lt;=10, 11 - _xlfn.RANK.EQ(J63, $J$63:$J$80, 0), 0))</f>
        <v>0</v>
      </c>
      <c r="L63" s="22">
        <f t="shared" ref="L63:L81" si="99">IF(OR(J63="TO", J63="SCORE"), 0, IF(J63&lt;&gt;"", 1, ""))</f>
        <v>1</v>
      </c>
      <c r="M63" s="7"/>
      <c r="N63" s="67">
        <v>83.0</v>
      </c>
      <c r="O63" s="22">
        <f t="shared" ref="O63:O81" si="100">IF(OR(N63="Ns", N63="SCORE"), 0, IF(_xlfn.RANK.EQ(N63, $N$63:$N$80, 1)&lt;=10, 11 - _xlfn.RANK.EQ(N63, $N$63:$N$80, 1), 0))</f>
        <v>9</v>
      </c>
      <c r="P63" s="22">
        <f t="shared" ref="P63:P81" si="101">IF(OR(N63="TO", N63="SCORE"), 0, IF(N63&lt;&gt;"", 1, ""))</f>
        <v>1</v>
      </c>
      <c r="Q63" s="7"/>
      <c r="R63" s="67" t="s">
        <v>77</v>
      </c>
      <c r="S63" s="22">
        <f t="shared" ref="S63:S80" si="102">IF(OR(R63="NT", R63="SCORE"), 0, IF(_xlfn.RANK.EQ(R63, $R$63:$R$80, 1)&lt;=10, 11 - _xlfn.RANK.EQ(R63, $R$63:$R$80, 1), 0))</f>
        <v>0</v>
      </c>
      <c r="T63" s="22">
        <f t="shared" ref="T63:T80" si="103">IF(OR(R63="TO", R63="SCORE"), 0, IF(R63&lt;&gt;"", 1, ""))</f>
        <v>0</v>
      </c>
      <c r="U63" s="7"/>
      <c r="V63" s="67" t="s">
        <v>77</v>
      </c>
      <c r="W63" s="22">
        <f t="shared" ref="W63:W80" si="104">IF(OR(V63="NT", V63="SCORE"), 0, IF(_xlfn.RANK.EQ(V63, $V$63:$V$80, 1)&lt;=10, 11 - _xlfn.RANK.EQ(V63, $V$63:$V$80, 1), 0))</f>
        <v>0</v>
      </c>
      <c r="X63" s="22">
        <f t="shared" ref="X63:X80" si="105">IF(OR(V63="TO", V63="SCORE"), 0, IF(V63&lt;&gt;"", 1, ""))</f>
        <v>0</v>
      </c>
      <c r="Y63" s="7"/>
      <c r="Z63" s="67" t="s">
        <v>77</v>
      </c>
      <c r="AA63" s="22">
        <f t="shared" ref="AA63:AA80" si="106">IF(OR(Z63="NT", Z63="SCORE"), 0, IF(_xlfn.RANK.EQ(Z63, $Z$63:$Z$80, 1)&lt;=10, 11 - _xlfn.RANK.EQ(Z63, $Z$63:$Z$80, 1), 0))</f>
        <v>0</v>
      </c>
      <c r="AB63" s="22">
        <f t="shared" ref="AB63:AB80" si="107">IF(OR(Z63="TO", Z63="SCORE"), 0, IF(Z63&lt;&gt;"", 1, ""))</f>
        <v>0</v>
      </c>
      <c r="AC63" s="27"/>
      <c r="AD63" s="67" t="s">
        <v>77</v>
      </c>
      <c r="AE63" s="22">
        <f t="shared" ref="AE63:AE80" si="108">IF(OR(AD63="NT", AD63="SCORE"), 0, IF(_xlfn.RANK.EQ(AD63, $AD$63:$AD$80, 1)&lt;=10, 11 - _xlfn.RANK.EQ(AD63, $AD$63:$AD$80, 1), 0))</f>
        <v>0</v>
      </c>
      <c r="AF63" s="22">
        <f t="shared" ref="AF63:AF80" si="109">IF(OR(AD63="TO", AD63="SCORE"), 0, IF(AD63&lt;&gt;"", 1, ""))</f>
        <v>0</v>
      </c>
      <c r="AG63" s="7"/>
      <c r="AH63" s="67" t="s">
        <v>77</v>
      </c>
      <c r="AI63" s="22">
        <f t="shared" ref="AI63:AI80" si="110">IF(OR(AH63="NT", AH63="SCORE"), 0, IF(_xlfn.RANK.EQ(AH63, $AH$63:$AH$80, 1)&lt;=10, 11 - _xlfn.RANK.EQ(AH63, $AH$63:$AH$80, 1), 0))</f>
        <v>0</v>
      </c>
      <c r="AJ63" s="22">
        <f t="shared" ref="AJ63:AJ80" si="111">IF(OR(AH63="TO", AH63="SCORE"), 0, IF(AH63&lt;&gt;"", 1, ""))</f>
        <v>0</v>
      </c>
      <c r="AK63" s="7"/>
      <c r="AL63" s="67" t="s">
        <v>77</v>
      </c>
      <c r="AM63" s="22">
        <f t="shared" ref="AM63:AM80" si="112">IF(OR(AL63="NT", AL63="SCORE"), 0, IF(_xlfn.RANK.EQ(AL63, $AL$63:$AL$80, 1)&lt;=10, 11 - _xlfn.RANK.EQ(AL63, $AL$63:$AL$80, 1), 0))</f>
        <v>0</v>
      </c>
      <c r="AN63" s="22">
        <f t="shared" ref="AN63:AN80" si="113">IF(OR(AL63="TO", AL63="SCORE"), 0, IF(AL63&lt;&gt;"", 1, ""))</f>
        <v>0</v>
      </c>
      <c r="AO63" s="7"/>
      <c r="AP63" s="67" t="s">
        <v>77</v>
      </c>
      <c r="AQ63" s="22">
        <f t="shared" ref="AQ63:AQ80" si="114">IF(OR(AP63="NT", AP63="SCORE"), 0, IF(_xlfn.RANK.EQ(AP63, $AP$63:$AP$80, 1)&lt;=10, 11 - _xlfn.RANK.EQ(AP63, $AP$63:$AP$80, 1), 0))</f>
        <v>0</v>
      </c>
      <c r="AR63" s="22">
        <f t="shared" ref="AR63:AR80" si="115">IF(OR(AP63="TO", AP63="SCORE"), 0, IF(AP63&lt;&gt;"", 1, ""))</f>
        <v>0</v>
      </c>
      <c r="AS63" s="7"/>
      <c r="AT63" s="67" t="s">
        <v>77</v>
      </c>
      <c r="AU63" s="22">
        <f t="shared" ref="AU63:AU80" si="116">IF(OR(AT63="NT", AT63="SCORE"), 0, IF(_xlfn.RANK.EQ(AT63, $AT$63:$AT$80, 1)&lt;=10, 11 - _xlfn.RANK.EQ(AT63, $AT$63:$AT$80, 1), 0))</f>
        <v>0</v>
      </c>
      <c r="AV63" s="22">
        <f t="shared" ref="AV63:AV80" si="117">IF(OR(AT63="TO", AT63="SCORE"), 0, IF(AT63&lt;&gt;"", 1, ""))</f>
        <v>0</v>
      </c>
      <c r="AW63" s="7"/>
      <c r="AX63" s="22">
        <f t="shared" ref="AX63:AX80" si="118">AV63+AR63+AN63+AJ63+AF63+AB63+X63+T63+P63+L63+H63</f>
        <v>3</v>
      </c>
      <c r="AY63" s="35"/>
    </row>
    <row r="64" ht="15.75" customHeight="1">
      <c r="A64" s="24">
        <f t="shared" si="94"/>
        <v>2</v>
      </c>
      <c r="B64" s="24" t="s">
        <v>78</v>
      </c>
      <c r="C64" s="26"/>
      <c r="D64" s="42">
        <f t="shared" si="95"/>
        <v>10</v>
      </c>
      <c r="E64" s="63"/>
      <c r="F64" s="66">
        <v>0.0</v>
      </c>
      <c r="G64" s="22">
        <f t="shared" si="96"/>
        <v>0</v>
      </c>
      <c r="H64" s="22">
        <f t="shared" si="97"/>
        <v>1</v>
      </c>
      <c r="I64" s="7"/>
      <c r="J64" s="67">
        <v>85.0</v>
      </c>
      <c r="K64" s="22">
        <f t="shared" si="98"/>
        <v>10</v>
      </c>
      <c r="L64" s="22">
        <f t="shared" si="99"/>
        <v>1</v>
      </c>
      <c r="M64" s="7"/>
      <c r="N64" s="67" t="s">
        <v>79</v>
      </c>
      <c r="O64" s="22">
        <f t="shared" si="100"/>
        <v>0</v>
      </c>
      <c r="P64" s="22">
        <f t="shared" si="101"/>
        <v>1</v>
      </c>
      <c r="Q64" s="7"/>
      <c r="R64" s="67" t="s">
        <v>77</v>
      </c>
      <c r="S64" s="22">
        <f t="shared" si="102"/>
        <v>0</v>
      </c>
      <c r="T64" s="22">
        <f t="shared" si="103"/>
        <v>0</v>
      </c>
      <c r="U64" s="7"/>
      <c r="V64" s="67" t="s">
        <v>77</v>
      </c>
      <c r="W64" s="22">
        <f t="shared" si="104"/>
        <v>0</v>
      </c>
      <c r="X64" s="22">
        <f t="shared" si="105"/>
        <v>0</v>
      </c>
      <c r="Y64" s="7"/>
      <c r="Z64" s="67" t="s">
        <v>77</v>
      </c>
      <c r="AA64" s="22">
        <f t="shared" si="106"/>
        <v>0</v>
      </c>
      <c r="AB64" s="22">
        <f t="shared" si="107"/>
        <v>0</v>
      </c>
      <c r="AC64" s="27"/>
      <c r="AD64" s="67" t="s">
        <v>77</v>
      </c>
      <c r="AE64" s="22">
        <f t="shared" si="108"/>
        <v>0</v>
      </c>
      <c r="AF64" s="22">
        <f t="shared" si="109"/>
        <v>0</v>
      </c>
      <c r="AG64" s="7"/>
      <c r="AH64" s="67" t="s">
        <v>77</v>
      </c>
      <c r="AI64" s="22">
        <f t="shared" si="110"/>
        <v>0</v>
      </c>
      <c r="AJ64" s="22">
        <f t="shared" si="111"/>
        <v>0</v>
      </c>
      <c r="AK64" s="7"/>
      <c r="AL64" s="67" t="s">
        <v>77</v>
      </c>
      <c r="AM64" s="22">
        <f t="shared" si="112"/>
        <v>0</v>
      </c>
      <c r="AN64" s="22">
        <f t="shared" si="113"/>
        <v>0</v>
      </c>
      <c r="AO64" s="7"/>
      <c r="AP64" s="67" t="s">
        <v>77</v>
      </c>
      <c r="AQ64" s="22">
        <f t="shared" si="114"/>
        <v>0</v>
      </c>
      <c r="AR64" s="22">
        <f t="shared" si="115"/>
        <v>0</v>
      </c>
      <c r="AS64" s="7"/>
      <c r="AT64" s="67" t="s">
        <v>77</v>
      </c>
      <c r="AU64" s="22">
        <f t="shared" si="116"/>
        <v>0</v>
      </c>
      <c r="AV64" s="22">
        <f t="shared" si="117"/>
        <v>0</v>
      </c>
      <c r="AW64" s="7"/>
      <c r="AX64" s="22">
        <f t="shared" si="118"/>
        <v>3</v>
      </c>
      <c r="AY64" s="35"/>
    </row>
    <row r="65" ht="15.75" customHeight="1">
      <c r="A65" s="24">
        <f t="shared" si="94"/>
        <v>3</v>
      </c>
      <c r="B65" s="24" t="s">
        <v>80</v>
      </c>
      <c r="C65" s="6"/>
      <c r="D65" s="42">
        <f t="shared" si="95"/>
        <v>10</v>
      </c>
      <c r="E65" s="63"/>
      <c r="F65" s="66">
        <v>80.0</v>
      </c>
      <c r="G65" s="22">
        <f t="shared" si="96"/>
        <v>10</v>
      </c>
      <c r="H65" s="22">
        <f t="shared" si="97"/>
        <v>1</v>
      </c>
      <c r="I65" s="7"/>
      <c r="J65" s="67">
        <v>0.0</v>
      </c>
      <c r="K65" s="22">
        <f t="shared" si="98"/>
        <v>0</v>
      </c>
      <c r="L65" s="22">
        <f t="shared" si="99"/>
        <v>1</v>
      </c>
      <c r="M65" s="7"/>
      <c r="N65" s="67" t="s">
        <v>77</v>
      </c>
      <c r="O65" s="22">
        <f t="shared" si="100"/>
        <v>0</v>
      </c>
      <c r="P65" s="22">
        <f t="shared" si="101"/>
        <v>0</v>
      </c>
      <c r="Q65" s="7"/>
      <c r="R65" s="67" t="s">
        <v>77</v>
      </c>
      <c r="S65" s="22">
        <f t="shared" si="102"/>
        <v>0</v>
      </c>
      <c r="T65" s="22">
        <f t="shared" si="103"/>
        <v>0</v>
      </c>
      <c r="U65" s="7"/>
      <c r="V65" s="67" t="s">
        <v>77</v>
      </c>
      <c r="W65" s="22">
        <f t="shared" si="104"/>
        <v>0</v>
      </c>
      <c r="X65" s="22">
        <f t="shared" si="105"/>
        <v>0</v>
      </c>
      <c r="Y65" s="7"/>
      <c r="Z65" s="67" t="s">
        <v>77</v>
      </c>
      <c r="AA65" s="22">
        <f t="shared" si="106"/>
        <v>0</v>
      </c>
      <c r="AB65" s="22">
        <f t="shared" si="107"/>
        <v>0</v>
      </c>
      <c r="AC65" s="27"/>
      <c r="AD65" s="67" t="s">
        <v>77</v>
      </c>
      <c r="AE65" s="22">
        <f t="shared" si="108"/>
        <v>0</v>
      </c>
      <c r="AF65" s="22">
        <f t="shared" si="109"/>
        <v>0</v>
      </c>
      <c r="AG65" s="7"/>
      <c r="AH65" s="67" t="s">
        <v>77</v>
      </c>
      <c r="AI65" s="22">
        <f t="shared" si="110"/>
        <v>0</v>
      </c>
      <c r="AJ65" s="22">
        <f t="shared" si="111"/>
        <v>0</v>
      </c>
      <c r="AK65" s="7"/>
      <c r="AL65" s="67" t="s">
        <v>77</v>
      </c>
      <c r="AM65" s="22">
        <f t="shared" si="112"/>
        <v>0</v>
      </c>
      <c r="AN65" s="22">
        <f t="shared" si="113"/>
        <v>0</v>
      </c>
      <c r="AO65" s="7"/>
      <c r="AP65" s="67" t="s">
        <v>77</v>
      </c>
      <c r="AQ65" s="22">
        <f t="shared" si="114"/>
        <v>0</v>
      </c>
      <c r="AR65" s="22">
        <f t="shared" si="115"/>
        <v>0</v>
      </c>
      <c r="AS65" s="7"/>
      <c r="AT65" s="67" t="s">
        <v>77</v>
      </c>
      <c r="AU65" s="22">
        <f t="shared" si="116"/>
        <v>0</v>
      </c>
      <c r="AV65" s="22">
        <f t="shared" si="117"/>
        <v>0</v>
      </c>
      <c r="AW65" s="7"/>
      <c r="AX65" s="22">
        <f t="shared" si="118"/>
        <v>2</v>
      </c>
      <c r="AY65" s="35"/>
    </row>
    <row r="66" ht="15.75" customHeight="1">
      <c r="A66" s="24">
        <f t="shared" si="94"/>
        <v>4</v>
      </c>
      <c r="B66" s="24" t="s">
        <v>81</v>
      </c>
      <c r="C66" s="26"/>
      <c r="D66" s="42">
        <f t="shared" si="95"/>
        <v>10</v>
      </c>
      <c r="E66" s="63"/>
      <c r="F66" s="66">
        <v>0.0</v>
      </c>
      <c r="G66" s="22">
        <f t="shared" si="96"/>
        <v>0</v>
      </c>
      <c r="H66" s="22">
        <f t="shared" si="97"/>
        <v>1</v>
      </c>
      <c r="I66" s="27"/>
      <c r="J66" s="67">
        <v>0.0</v>
      </c>
      <c r="K66" s="22">
        <f t="shared" si="98"/>
        <v>0</v>
      </c>
      <c r="L66" s="22">
        <f t="shared" si="99"/>
        <v>1</v>
      </c>
      <c r="M66" s="27"/>
      <c r="N66" s="67">
        <v>78.0</v>
      </c>
      <c r="O66" s="22">
        <f t="shared" si="100"/>
        <v>10</v>
      </c>
      <c r="P66" s="22">
        <f t="shared" si="101"/>
        <v>1</v>
      </c>
      <c r="Q66" s="27"/>
      <c r="R66" s="67" t="s">
        <v>77</v>
      </c>
      <c r="S66" s="22">
        <f t="shared" si="102"/>
        <v>0</v>
      </c>
      <c r="T66" s="22">
        <f t="shared" si="103"/>
        <v>0</v>
      </c>
      <c r="U66" s="27"/>
      <c r="V66" s="67" t="s">
        <v>77</v>
      </c>
      <c r="W66" s="22">
        <f t="shared" si="104"/>
        <v>0</v>
      </c>
      <c r="X66" s="22">
        <f t="shared" si="105"/>
        <v>0</v>
      </c>
      <c r="Y66" s="27"/>
      <c r="Z66" s="67" t="s">
        <v>77</v>
      </c>
      <c r="AA66" s="22">
        <f t="shared" si="106"/>
        <v>0</v>
      </c>
      <c r="AB66" s="22">
        <f t="shared" si="107"/>
        <v>0</v>
      </c>
      <c r="AC66" s="27"/>
      <c r="AD66" s="67" t="s">
        <v>77</v>
      </c>
      <c r="AE66" s="22">
        <f t="shared" si="108"/>
        <v>0</v>
      </c>
      <c r="AF66" s="22">
        <f t="shared" si="109"/>
        <v>0</v>
      </c>
      <c r="AG66" s="7"/>
      <c r="AH66" s="67" t="s">
        <v>77</v>
      </c>
      <c r="AI66" s="22">
        <f t="shared" si="110"/>
        <v>0</v>
      </c>
      <c r="AJ66" s="22">
        <f t="shared" si="111"/>
        <v>0</v>
      </c>
      <c r="AK66" s="7"/>
      <c r="AL66" s="67" t="s">
        <v>77</v>
      </c>
      <c r="AM66" s="22">
        <f t="shared" si="112"/>
        <v>0</v>
      </c>
      <c r="AN66" s="22">
        <f t="shared" si="113"/>
        <v>0</v>
      </c>
      <c r="AO66" s="7"/>
      <c r="AP66" s="67" t="s">
        <v>77</v>
      </c>
      <c r="AQ66" s="22">
        <f t="shared" si="114"/>
        <v>0</v>
      </c>
      <c r="AR66" s="22">
        <f t="shared" si="115"/>
        <v>0</v>
      </c>
      <c r="AS66" s="7"/>
      <c r="AT66" s="67" t="s">
        <v>77</v>
      </c>
      <c r="AU66" s="22">
        <f t="shared" si="116"/>
        <v>0</v>
      </c>
      <c r="AV66" s="22">
        <f t="shared" si="117"/>
        <v>0</v>
      </c>
      <c r="AW66" s="7"/>
      <c r="AX66" s="22">
        <f t="shared" si="118"/>
        <v>3</v>
      </c>
      <c r="AY66" s="35"/>
    </row>
    <row r="67" ht="15.75" customHeight="1">
      <c r="A67" s="24">
        <f t="shared" si="94"/>
        <v>5</v>
      </c>
      <c r="B67" s="24" t="s">
        <v>82</v>
      </c>
      <c r="C67" s="26"/>
      <c r="D67" s="42">
        <f t="shared" si="95"/>
        <v>9</v>
      </c>
      <c r="E67" s="63"/>
      <c r="F67" s="66">
        <v>79.0</v>
      </c>
      <c r="G67" s="22">
        <f t="shared" si="96"/>
        <v>9</v>
      </c>
      <c r="H67" s="22">
        <f t="shared" si="97"/>
        <v>1</v>
      </c>
      <c r="I67" s="7"/>
      <c r="J67" s="67">
        <v>0.0</v>
      </c>
      <c r="K67" s="22">
        <f t="shared" si="98"/>
        <v>0</v>
      </c>
      <c r="L67" s="22">
        <f t="shared" si="99"/>
        <v>1</v>
      </c>
      <c r="M67" s="7"/>
      <c r="N67" s="67" t="s">
        <v>77</v>
      </c>
      <c r="O67" s="22">
        <f t="shared" si="100"/>
        <v>0</v>
      </c>
      <c r="P67" s="22">
        <f t="shared" si="101"/>
        <v>0</v>
      </c>
      <c r="Q67" s="7"/>
      <c r="R67" s="67" t="s">
        <v>77</v>
      </c>
      <c r="S67" s="22">
        <f t="shared" si="102"/>
        <v>0</v>
      </c>
      <c r="T67" s="22">
        <f t="shared" si="103"/>
        <v>0</v>
      </c>
      <c r="U67" s="7"/>
      <c r="V67" s="67" t="s">
        <v>77</v>
      </c>
      <c r="W67" s="22">
        <f t="shared" si="104"/>
        <v>0</v>
      </c>
      <c r="X67" s="22">
        <f t="shared" si="105"/>
        <v>0</v>
      </c>
      <c r="Y67" s="7"/>
      <c r="Z67" s="67" t="s">
        <v>77</v>
      </c>
      <c r="AA67" s="22">
        <f t="shared" si="106"/>
        <v>0</v>
      </c>
      <c r="AB67" s="22">
        <f t="shared" si="107"/>
        <v>0</v>
      </c>
      <c r="AC67" s="27"/>
      <c r="AD67" s="67" t="s">
        <v>77</v>
      </c>
      <c r="AE67" s="22">
        <f t="shared" si="108"/>
        <v>0</v>
      </c>
      <c r="AF67" s="22">
        <f t="shared" si="109"/>
        <v>0</v>
      </c>
      <c r="AG67" s="7"/>
      <c r="AH67" s="67" t="s">
        <v>77</v>
      </c>
      <c r="AI67" s="22">
        <f t="shared" si="110"/>
        <v>0</v>
      </c>
      <c r="AJ67" s="22">
        <f t="shared" si="111"/>
        <v>0</v>
      </c>
      <c r="AK67" s="7"/>
      <c r="AL67" s="67" t="s">
        <v>77</v>
      </c>
      <c r="AM67" s="22">
        <f t="shared" si="112"/>
        <v>0</v>
      </c>
      <c r="AN67" s="22">
        <f t="shared" si="113"/>
        <v>0</v>
      </c>
      <c r="AO67" s="7"/>
      <c r="AP67" s="67" t="s">
        <v>77</v>
      </c>
      <c r="AQ67" s="22">
        <f t="shared" si="114"/>
        <v>0</v>
      </c>
      <c r="AR67" s="22">
        <f t="shared" si="115"/>
        <v>0</v>
      </c>
      <c r="AS67" s="7"/>
      <c r="AT67" s="67" t="s">
        <v>77</v>
      </c>
      <c r="AU67" s="22">
        <f t="shared" si="116"/>
        <v>0</v>
      </c>
      <c r="AV67" s="22">
        <f t="shared" si="117"/>
        <v>0</v>
      </c>
      <c r="AW67" s="7"/>
      <c r="AX67" s="22">
        <f t="shared" si="118"/>
        <v>2</v>
      </c>
      <c r="AY67" s="35"/>
    </row>
    <row r="68" ht="15.75" customHeight="1">
      <c r="A68" s="24">
        <f t="shared" si="94"/>
        <v>6</v>
      </c>
      <c r="B68" s="24" t="s">
        <v>64</v>
      </c>
      <c r="C68" s="6"/>
      <c r="D68" s="42">
        <f t="shared" si="95"/>
        <v>9</v>
      </c>
      <c r="E68" s="63"/>
      <c r="F68" s="66"/>
      <c r="G68" s="22"/>
      <c r="H68" s="22"/>
      <c r="I68" s="7"/>
      <c r="J68" s="67">
        <v>75.0</v>
      </c>
      <c r="K68" s="22">
        <f t="shared" si="98"/>
        <v>9</v>
      </c>
      <c r="L68" s="22">
        <f t="shared" si="99"/>
        <v>1</v>
      </c>
      <c r="M68" s="7"/>
      <c r="N68" s="67" t="s">
        <v>79</v>
      </c>
      <c r="O68" s="22">
        <f t="shared" si="100"/>
        <v>0</v>
      </c>
      <c r="P68" s="22">
        <f t="shared" si="101"/>
        <v>1</v>
      </c>
      <c r="Q68" s="7"/>
      <c r="R68" s="67" t="s">
        <v>77</v>
      </c>
      <c r="S68" s="22">
        <f t="shared" si="102"/>
        <v>0</v>
      </c>
      <c r="T68" s="22">
        <f t="shared" si="103"/>
        <v>0</v>
      </c>
      <c r="U68" s="7"/>
      <c r="V68" s="67" t="s">
        <v>77</v>
      </c>
      <c r="W68" s="22">
        <f t="shared" si="104"/>
        <v>0</v>
      </c>
      <c r="X68" s="22">
        <f t="shared" si="105"/>
        <v>0</v>
      </c>
      <c r="Y68" s="7"/>
      <c r="Z68" s="67" t="s">
        <v>77</v>
      </c>
      <c r="AA68" s="22">
        <f t="shared" si="106"/>
        <v>0</v>
      </c>
      <c r="AB68" s="22">
        <f t="shared" si="107"/>
        <v>0</v>
      </c>
      <c r="AC68" s="27"/>
      <c r="AD68" s="67" t="s">
        <v>77</v>
      </c>
      <c r="AE68" s="22">
        <f t="shared" si="108"/>
        <v>0</v>
      </c>
      <c r="AF68" s="22">
        <f t="shared" si="109"/>
        <v>0</v>
      </c>
      <c r="AG68" s="7"/>
      <c r="AH68" s="67" t="s">
        <v>77</v>
      </c>
      <c r="AI68" s="22">
        <f t="shared" si="110"/>
        <v>0</v>
      </c>
      <c r="AJ68" s="22">
        <f t="shared" si="111"/>
        <v>0</v>
      </c>
      <c r="AK68" s="7"/>
      <c r="AL68" s="67" t="s">
        <v>77</v>
      </c>
      <c r="AM68" s="22">
        <f t="shared" si="112"/>
        <v>0</v>
      </c>
      <c r="AN68" s="22">
        <f t="shared" si="113"/>
        <v>0</v>
      </c>
      <c r="AO68" s="7"/>
      <c r="AP68" s="67" t="s">
        <v>77</v>
      </c>
      <c r="AQ68" s="22">
        <f t="shared" si="114"/>
        <v>0</v>
      </c>
      <c r="AR68" s="22">
        <f t="shared" si="115"/>
        <v>0</v>
      </c>
      <c r="AS68" s="7"/>
      <c r="AT68" s="67" t="s">
        <v>77</v>
      </c>
      <c r="AU68" s="22">
        <f t="shared" si="116"/>
        <v>0</v>
      </c>
      <c r="AV68" s="22">
        <f t="shared" si="117"/>
        <v>0</v>
      </c>
      <c r="AW68" s="7"/>
      <c r="AX68" s="22">
        <f t="shared" si="118"/>
        <v>2</v>
      </c>
      <c r="AY68" s="35"/>
    </row>
    <row r="69" ht="15.75" customHeight="1">
      <c r="A69" s="24">
        <f t="shared" si="94"/>
        <v>7</v>
      </c>
      <c r="B69" s="24" t="s">
        <v>83</v>
      </c>
      <c r="C69" s="6"/>
      <c r="D69" s="42">
        <f t="shared" si="95"/>
        <v>8</v>
      </c>
      <c r="E69" s="63"/>
      <c r="F69" s="66"/>
      <c r="G69" s="22"/>
      <c r="H69" s="22"/>
      <c r="I69" s="7"/>
      <c r="J69" s="67">
        <v>69.0</v>
      </c>
      <c r="K69" s="22">
        <f t="shared" si="98"/>
        <v>8</v>
      </c>
      <c r="L69" s="22">
        <f t="shared" si="99"/>
        <v>1</v>
      </c>
      <c r="M69" s="7"/>
      <c r="N69" s="67" t="s">
        <v>77</v>
      </c>
      <c r="O69" s="22">
        <f t="shared" si="100"/>
        <v>0</v>
      </c>
      <c r="P69" s="22">
        <f t="shared" si="101"/>
        <v>0</v>
      </c>
      <c r="Q69" s="7"/>
      <c r="R69" s="67" t="s">
        <v>77</v>
      </c>
      <c r="S69" s="22">
        <f t="shared" si="102"/>
        <v>0</v>
      </c>
      <c r="T69" s="22">
        <f t="shared" si="103"/>
        <v>0</v>
      </c>
      <c r="U69" s="7"/>
      <c r="V69" s="67" t="s">
        <v>77</v>
      </c>
      <c r="W69" s="22">
        <f t="shared" si="104"/>
        <v>0</v>
      </c>
      <c r="X69" s="22">
        <f t="shared" si="105"/>
        <v>0</v>
      </c>
      <c r="Y69" s="7"/>
      <c r="Z69" s="67" t="s">
        <v>77</v>
      </c>
      <c r="AA69" s="22">
        <f t="shared" si="106"/>
        <v>0</v>
      </c>
      <c r="AB69" s="22">
        <f t="shared" si="107"/>
        <v>0</v>
      </c>
      <c r="AC69" s="27"/>
      <c r="AD69" s="67" t="s">
        <v>77</v>
      </c>
      <c r="AE69" s="22">
        <f t="shared" si="108"/>
        <v>0</v>
      </c>
      <c r="AF69" s="22">
        <f t="shared" si="109"/>
        <v>0</v>
      </c>
      <c r="AG69" s="7"/>
      <c r="AH69" s="67" t="s">
        <v>77</v>
      </c>
      <c r="AI69" s="22">
        <f t="shared" si="110"/>
        <v>0</v>
      </c>
      <c r="AJ69" s="22">
        <f t="shared" si="111"/>
        <v>0</v>
      </c>
      <c r="AK69" s="7"/>
      <c r="AL69" s="67" t="s">
        <v>77</v>
      </c>
      <c r="AM69" s="22">
        <f t="shared" si="112"/>
        <v>0</v>
      </c>
      <c r="AN69" s="22">
        <f t="shared" si="113"/>
        <v>0</v>
      </c>
      <c r="AO69" s="7"/>
      <c r="AP69" s="67" t="s">
        <v>77</v>
      </c>
      <c r="AQ69" s="22">
        <f t="shared" si="114"/>
        <v>0</v>
      </c>
      <c r="AR69" s="22">
        <f t="shared" si="115"/>
        <v>0</v>
      </c>
      <c r="AS69" s="7"/>
      <c r="AT69" s="67" t="s">
        <v>77</v>
      </c>
      <c r="AU69" s="22">
        <f t="shared" si="116"/>
        <v>0</v>
      </c>
      <c r="AV69" s="22">
        <f t="shared" si="117"/>
        <v>0</v>
      </c>
      <c r="AW69" s="7"/>
      <c r="AX69" s="22">
        <f t="shared" si="118"/>
        <v>1</v>
      </c>
      <c r="AY69" s="35"/>
    </row>
    <row r="70" ht="15.75" customHeight="1">
      <c r="A70" s="24">
        <f t="shared" si="94"/>
        <v>8</v>
      </c>
      <c r="B70" s="24" t="s">
        <v>84</v>
      </c>
      <c r="C70" s="6"/>
      <c r="D70" s="42">
        <f t="shared" si="95"/>
        <v>7</v>
      </c>
      <c r="E70" s="63"/>
      <c r="F70" s="66">
        <v>72.0</v>
      </c>
      <c r="G70" s="22">
        <f t="shared" ref="G70:G75" si="119">IF(F70=0, 0, IF(_xlfn.RANK.EQ(F70, $F$63:$F$80, 0)&lt;=10, 11 - _xlfn.RANK.EQ(F70, $F$63:$F$80, 0), 0))</f>
        <v>7</v>
      </c>
      <c r="H70" s="22">
        <f t="shared" ref="H70:H75" si="120">IF(F70="TO", 0, IF(F70&lt;&gt;"", 1, ""))</f>
        <v>1</v>
      </c>
      <c r="I70" s="27"/>
      <c r="J70" s="67">
        <v>0.0</v>
      </c>
      <c r="K70" s="22">
        <f t="shared" si="98"/>
        <v>0</v>
      </c>
      <c r="L70" s="22">
        <f t="shared" si="99"/>
        <v>1</v>
      </c>
      <c r="M70" s="27"/>
      <c r="N70" s="67" t="s">
        <v>79</v>
      </c>
      <c r="O70" s="22">
        <f t="shared" si="100"/>
        <v>0</v>
      </c>
      <c r="P70" s="22">
        <f t="shared" si="101"/>
        <v>1</v>
      </c>
      <c r="Q70" s="27"/>
      <c r="R70" s="67" t="s">
        <v>77</v>
      </c>
      <c r="S70" s="22">
        <f t="shared" si="102"/>
        <v>0</v>
      </c>
      <c r="T70" s="22">
        <f t="shared" si="103"/>
        <v>0</v>
      </c>
      <c r="U70" s="27"/>
      <c r="V70" s="67" t="s">
        <v>77</v>
      </c>
      <c r="W70" s="22">
        <f t="shared" si="104"/>
        <v>0</v>
      </c>
      <c r="X70" s="22">
        <f t="shared" si="105"/>
        <v>0</v>
      </c>
      <c r="Y70" s="27"/>
      <c r="Z70" s="67" t="s">
        <v>77</v>
      </c>
      <c r="AA70" s="22">
        <f t="shared" si="106"/>
        <v>0</v>
      </c>
      <c r="AB70" s="22">
        <f t="shared" si="107"/>
        <v>0</v>
      </c>
      <c r="AC70" s="27"/>
      <c r="AD70" s="67" t="s">
        <v>77</v>
      </c>
      <c r="AE70" s="22">
        <f t="shared" si="108"/>
        <v>0</v>
      </c>
      <c r="AF70" s="22">
        <f t="shared" si="109"/>
        <v>0</v>
      </c>
      <c r="AG70" s="27"/>
      <c r="AH70" s="67" t="s">
        <v>77</v>
      </c>
      <c r="AI70" s="22">
        <f t="shared" si="110"/>
        <v>0</v>
      </c>
      <c r="AJ70" s="22">
        <f t="shared" si="111"/>
        <v>0</v>
      </c>
      <c r="AK70" s="27"/>
      <c r="AL70" s="67" t="s">
        <v>77</v>
      </c>
      <c r="AM70" s="22">
        <f t="shared" si="112"/>
        <v>0</v>
      </c>
      <c r="AN70" s="22">
        <f t="shared" si="113"/>
        <v>0</v>
      </c>
      <c r="AO70" s="27"/>
      <c r="AP70" s="67" t="s">
        <v>77</v>
      </c>
      <c r="AQ70" s="22">
        <f t="shared" si="114"/>
        <v>0</v>
      </c>
      <c r="AR70" s="22">
        <f t="shared" si="115"/>
        <v>0</v>
      </c>
      <c r="AS70" s="27"/>
      <c r="AT70" s="67" t="s">
        <v>77</v>
      </c>
      <c r="AU70" s="22">
        <f t="shared" si="116"/>
        <v>0</v>
      </c>
      <c r="AV70" s="22">
        <f t="shared" si="117"/>
        <v>0</v>
      </c>
      <c r="AW70" s="27"/>
      <c r="AX70" s="22">
        <f t="shared" si="118"/>
        <v>3</v>
      </c>
      <c r="AY70" s="35"/>
    </row>
    <row r="71" ht="15.75" customHeight="1">
      <c r="A71" s="24">
        <f t="shared" si="94"/>
        <v>9</v>
      </c>
      <c r="B71" s="24" t="s">
        <v>56</v>
      </c>
      <c r="C71" s="6"/>
      <c r="D71" s="42">
        <f t="shared" si="95"/>
        <v>6</v>
      </c>
      <c r="E71" s="63"/>
      <c r="F71" s="66">
        <v>70.0</v>
      </c>
      <c r="G71" s="22">
        <f t="shared" si="119"/>
        <v>6</v>
      </c>
      <c r="H71" s="22">
        <f t="shared" si="120"/>
        <v>1</v>
      </c>
      <c r="I71" s="27"/>
      <c r="J71" s="67">
        <v>0.0</v>
      </c>
      <c r="K71" s="22">
        <f t="shared" si="98"/>
        <v>0</v>
      </c>
      <c r="L71" s="22">
        <f t="shared" si="99"/>
        <v>1</v>
      </c>
      <c r="M71" s="27"/>
      <c r="N71" s="67" t="s">
        <v>79</v>
      </c>
      <c r="O71" s="22">
        <f t="shared" si="100"/>
        <v>0</v>
      </c>
      <c r="P71" s="22">
        <f t="shared" si="101"/>
        <v>1</v>
      </c>
      <c r="Q71" s="27"/>
      <c r="R71" s="67" t="s">
        <v>77</v>
      </c>
      <c r="S71" s="22">
        <f t="shared" si="102"/>
        <v>0</v>
      </c>
      <c r="T71" s="22">
        <f t="shared" si="103"/>
        <v>0</v>
      </c>
      <c r="U71" s="27"/>
      <c r="V71" s="67" t="s">
        <v>77</v>
      </c>
      <c r="W71" s="22">
        <f t="shared" si="104"/>
        <v>0</v>
      </c>
      <c r="X71" s="22">
        <f t="shared" si="105"/>
        <v>0</v>
      </c>
      <c r="Y71" s="27"/>
      <c r="Z71" s="67" t="s">
        <v>77</v>
      </c>
      <c r="AA71" s="22">
        <f t="shared" si="106"/>
        <v>0</v>
      </c>
      <c r="AB71" s="22">
        <f t="shared" si="107"/>
        <v>0</v>
      </c>
      <c r="AC71" s="27"/>
      <c r="AD71" s="67" t="s">
        <v>77</v>
      </c>
      <c r="AE71" s="22">
        <f t="shared" si="108"/>
        <v>0</v>
      </c>
      <c r="AF71" s="22">
        <f t="shared" si="109"/>
        <v>0</v>
      </c>
      <c r="AG71" s="27"/>
      <c r="AH71" s="67" t="s">
        <v>77</v>
      </c>
      <c r="AI71" s="22">
        <f t="shared" si="110"/>
        <v>0</v>
      </c>
      <c r="AJ71" s="22">
        <f t="shared" si="111"/>
        <v>0</v>
      </c>
      <c r="AK71" s="27"/>
      <c r="AL71" s="67" t="s">
        <v>77</v>
      </c>
      <c r="AM71" s="22">
        <f t="shared" si="112"/>
        <v>0</v>
      </c>
      <c r="AN71" s="22">
        <f t="shared" si="113"/>
        <v>0</v>
      </c>
      <c r="AO71" s="27"/>
      <c r="AP71" s="67" t="s">
        <v>77</v>
      </c>
      <c r="AQ71" s="22">
        <f t="shared" si="114"/>
        <v>0</v>
      </c>
      <c r="AR71" s="22">
        <f t="shared" si="115"/>
        <v>0</v>
      </c>
      <c r="AS71" s="27"/>
      <c r="AT71" s="67" t="s">
        <v>77</v>
      </c>
      <c r="AU71" s="22">
        <f t="shared" si="116"/>
        <v>0</v>
      </c>
      <c r="AV71" s="22">
        <f t="shared" si="117"/>
        <v>0</v>
      </c>
      <c r="AW71" s="27"/>
      <c r="AX71" s="22">
        <f t="shared" si="118"/>
        <v>3</v>
      </c>
      <c r="AY71" s="35"/>
    </row>
    <row r="72" ht="15.75" customHeight="1">
      <c r="A72" s="24">
        <f t="shared" si="94"/>
        <v>10</v>
      </c>
      <c r="B72" s="24" t="s">
        <v>85</v>
      </c>
      <c r="C72" s="26"/>
      <c r="D72" s="42">
        <f t="shared" si="95"/>
        <v>0</v>
      </c>
      <c r="E72" s="63"/>
      <c r="F72" s="66">
        <v>0.0</v>
      </c>
      <c r="G72" s="22">
        <f t="shared" si="119"/>
        <v>0</v>
      </c>
      <c r="H72" s="22">
        <f t="shared" si="120"/>
        <v>1</v>
      </c>
      <c r="I72" s="27"/>
      <c r="J72" s="67">
        <v>0.0</v>
      </c>
      <c r="K72" s="22">
        <f t="shared" si="98"/>
        <v>0</v>
      </c>
      <c r="L72" s="22">
        <f t="shared" si="99"/>
        <v>1</v>
      </c>
      <c r="M72" s="27"/>
      <c r="N72" s="67" t="s">
        <v>79</v>
      </c>
      <c r="O72" s="22">
        <f t="shared" si="100"/>
        <v>0</v>
      </c>
      <c r="P72" s="22">
        <f t="shared" si="101"/>
        <v>1</v>
      </c>
      <c r="Q72" s="27"/>
      <c r="R72" s="67" t="s">
        <v>77</v>
      </c>
      <c r="S72" s="22">
        <f t="shared" si="102"/>
        <v>0</v>
      </c>
      <c r="T72" s="22">
        <f t="shared" si="103"/>
        <v>0</v>
      </c>
      <c r="U72" s="27"/>
      <c r="V72" s="67" t="s">
        <v>77</v>
      </c>
      <c r="W72" s="22">
        <f t="shared" si="104"/>
        <v>0</v>
      </c>
      <c r="X72" s="22">
        <f t="shared" si="105"/>
        <v>0</v>
      </c>
      <c r="Y72" s="27"/>
      <c r="Z72" s="67" t="s">
        <v>77</v>
      </c>
      <c r="AA72" s="22">
        <f t="shared" si="106"/>
        <v>0</v>
      </c>
      <c r="AB72" s="22">
        <f t="shared" si="107"/>
        <v>0</v>
      </c>
      <c r="AC72" s="27"/>
      <c r="AD72" s="67" t="s">
        <v>77</v>
      </c>
      <c r="AE72" s="22">
        <f t="shared" si="108"/>
        <v>0</v>
      </c>
      <c r="AF72" s="22">
        <f t="shared" si="109"/>
        <v>0</v>
      </c>
      <c r="AG72" s="7"/>
      <c r="AH72" s="67" t="s">
        <v>77</v>
      </c>
      <c r="AI72" s="22">
        <f t="shared" si="110"/>
        <v>0</v>
      </c>
      <c r="AJ72" s="22">
        <f t="shared" si="111"/>
        <v>0</v>
      </c>
      <c r="AK72" s="7"/>
      <c r="AL72" s="67" t="s">
        <v>77</v>
      </c>
      <c r="AM72" s="22">
        <f t="shared" si="112"/>
        <v>0</v>
      </c>
      <c r="AN72" s="22">
        <f t="shared" si="113"/>
        <v>0</v>
      </c>
      <c r="AO72" s="7"/>
      <c r="AP72" s="67" t="s">
        <v>77</v>
      </c>
      <c r="AQ72" s="22">
        <f t="shared" si="114"/>
        <v>0</v>
      </c>
      <c r="AR72" s="22">
        <f t="shared" si="115"/>
        <v>0</v>
      </c>
      <c r="AS72" s="7"/>
      <c r="AT72" s="67" t="s">
        <v>77</v>
      </c>
      <c r="AU72" s="22">
        <f t="shared" si="116"/>
        <v>0</v>
      </c>
      <c r="AV72" s="22">
        <f t="shared" si="117"/>
        <v>0</v>
      </c>
      <c r="AW72" s="7"/>
      <c r="AX72" s="22">
        <f t="shared" si="118"/>
        <v>3</v>
      </c>
      <c r="AY72" s="35"/>
    </row>
    <row r="73" ht="15.75" customHeight="1">
      <c r="A73" s="24">
        <f t="shared" si="94"/>
        <v>11</v>
      </c>
      <c r="B73" s="24" t="s">
        <v>63</v>
      </c>
      <c r="C73" s="6"/>
      <c r="D73" s="42">
        <f t="shared" si="95"/>
        <v>0</v>
      </c>
      <c r="E73" s="63"/>
      <c r="F73" s="66">
        <v>0.0</v>
      </c>
      <c r="G73" s="22">
        <f t="shared" si="119"/>
        <v>0</v>
      </c>
      <c r="H73" s="22">
        <f t="shared" si="120"/>
        <v>1</v>
      </c>
      <c r="I73" s="7"/>
      <c r="J73" s="67">
        <v>0.0</v>
      </c>
      <c r="K73" s="22">
        <f t="shared" si="98"/>
        <v>0</v>
      </c>
      <c r="L73" s="22">
        <f t="shared" si="99"/>
        <v>1</v>
      </c>
      <c r="M73" s="7"/>
      <c r="N73" s="67" t="s">
        <v>79</v>
      </c>
      <c r="O73" s="22">
        <f t="shared" si="100"/>
        <v>0</v>
      </c>
      <c r="P73" s="22">
        <f t="shared" si="101"/>
        <v>1</v>
      </c>
      <c r="Q73" s="7"/>
      <c r="R73" s="67" t="s">
        <v>77</v>
      </c>
      <c r="S73" s="22">
        <f t="shared" si="102"/>
        <v>0</v>
      </c>
      <c r="T73" s="22">
        <f t="shared" si="103"/>
        <v>0</v>
      </c>
      <c r="U73" s="7"/>
      <c r="V73" s="67" t="s">
        <v>77</v>
      </c>
      <c r="W73" s="22">
        <f t="shared" si="104"/>
        <v>0</v>
      </c>
      <c r="X73" s="22">
        <f t="shared" si="105"/>
        <v>0</v>
      </c>
      <c r="Y73" s="7"/>
      <c r="Z73" s="67" t="s">
        <v>77</v>
      </c>
      <c r="AA73" s="22">
        <f t="shared" si="106"/>
        <v>0</v>
      </c>
      <c r="AB73" s="22">
        <f t="shared" si="107"/>
        <v>0</v>
      </c>
      <c r="AC73" s="27"/>
      <c r="AD73" s="67" t="s">
        <v>77</v>
      </c>
      <c r="AE73" s="22">
        <f t="shared" si="108"/>
        <v>0</v>
      </c>
      <c r="AF73" s="22">
        <f t="shared" si="109"/>
        <v>0</v>
      </c>
      <c r="AG73" s="7"/>
      <c r="AH73" s="67" t="s">
        <v>77</v>
      </c>
      <c r="AI73" s="22">
        <f t="shared" si="110"/>
        <v>0</v>
      </c>
      <c r="AJ73" s="22">
        <f t="shared" si="111"/>
        <v>0</v>
      </c>
      <c r="AK73" s="7"/>
      <c r="AL73" s="67" t="s">
        <v>77</v>
      </c>
      <c r="AM73" s="22">
        <f t="shared" si="112"/>
        <v>0</v>
      </c>
      <c r="AN73" s="22">
        <f t="shared" si="113"/>
        <v>0</v>
      </c>
      <c r="AO73" s="7"/>
      <c r="AP73" s="67" t="s">
        <v>77</v>
      </c>
      <c r="AQ73" s="22">
        <f t="shared" si="114"/>
        <v>0</v>
      </c>
      <c r="AR73" s="22">
        <f t="shared" si="115"/>
        <v>0</v>
      </c>
      <c r="AS73" s="7"/>
      <c r="AT73" s="67" t="s">
        <v>77</v>
      </c>
      <c r="AU73" s="22">
        <f t="shared" si="116"/>
        <v>0</v>
      </c>
      <c r="AV73" s="22">
        <f t="shared" si="117"/>
        <v>0</v>
      </c>
      <c r="AW73" s="7"/>
      <c r="AX73" s="22">
        <f t="shared" si="118"/>
        <v>3</v>
      </c>
      <c r="AY73" s="35"/>
    </row>
    <row r="74" ht="15.75" customHeight="1">
      <c r="A74" s="24">
        <f t="shared" si="94"/>
        <v>12</v>
      </c>
      <c r="B74" s="24" t="s">
        <v>55</v>
      </c>
      <c r="C74" s="6"/>
      <c r="D74" s="42">
        <f t="shared" si="95"/>
        <v>0</v>
      </c>
      <c r="E74" s="63"/>
      <c r="F74" s="66">
        <v>0.0</v>
      </c>
      <c r="G74" s="22">
        <f t="shared" si="119"/>
        <v>0</v>
      </c>
      <c r="H74" s="22">
        <f t="shared" si="120"/>
        <v>1</v>
      </c>
      <c r="I74" s="7"/>
      <c r="J74" s="67">
        <v>0.0</v>
      </c>
      <c r="K74" s="22">
        <f t="shared" si="98"/>
        <v>0</v>
      </c>
      <c r="L74" s="22">
        <f t="shared" si="99"/>
        <v>1</v>
      </c>
      <c r="M74" s="7"/>
      <c r="N74" s="67" t="s">
        <v>77</v>
      </c>
      <c r="O74" s="22">
        <f t="shared" si="100"/>
        <v>0</v>
      </c>
      <c r="P74" s="22">
        <f t="shared" si="101"/>
        <v>0</v>
      </c>
      <c r="Q74" s="7"/>
      <c r="R74" s="67" t="s">
        <v>77</v>
      </c>
      <c r="S74" s="22">
        <f t="shared" si="102"/>
        <v>0</v>
      </c>
      <c r="T74" s="22">
        <f t="shared" si="103"/>
        <v>0</v>
      </c>
      <c r="U74" s="7"/>
      <c r="V74" s="67" t="s">
        <v>77</v>
      </c>
      <c r="W74" s="22">
        <f t="shared" si="104"/>
        <v>0</v>
      </c>
      <c r="X74" s="22">
        <f t="shared" si="105"/>
        <v>0</v>
      </c>
      <c r="Y74" s="7"/>
      <c r="Z74" s="67" t="s">
        <v>77</v>
      </c>
      <c r="AA74" s="22">
        <f t="shared" si="106"/>
        <v>0</v>
      </c>
      <c r="AB74" s="22">
        <f t="shared" si="107"/>
        <v>0</v>
      </c>
      <c r="AC74" s="27"/>
      <c r="AD74" s="67" t="s">
        <v>77</v>
      </c>
      <c r="AE74" s="22">
        <f t="shared" si="108"/>
        <v>0</v>
      </c>
      <c r="AF74" s="22">
        <f t="shared" si="109"/>
        <v>0</v>
      </c>
      <c r="AG74" s="7"/>
      <c r="AH74" s="67" t="s">
        <v>77</v>
      </c>
      <c r="AI74" s="22">
        <f t="shared" si="110"/>
        <v>0</v>
      </c>
      <c r="AJ74" s="22">
        <f t="shared" si="111"/>
        <v>0</v>
      </c>
      <c r="AK74" s="7"/>
      <c r="AL74" s="67" t="s">
        <v>77</v>
      </c>
      <c r="AM74" s="22">
        <f t="shared" si="112"/>
        <v>0</v>
      </c>
      <c r="AN74" s="22">
        <f t="shared" si="113"/>
        <v>0</v>
      </c>
      <c r="AO74" s="7"/>
      <c r="AP74" s="67" t="s">
        <v>77</v>
      </c>
      <c r="AQ74" s="22">
        <f t="shared" si="114"/>
        <v>0</v>
      </c>
      <c r="AR74" s="22">
        <f t="shared" si="115"/>
        <v>0</v>
      </c>
      <c r="AS74" s="7"/>
      <c r="AT74" s="67" t="s">
        <v>77</v>
      </c>
      <c r="AU74" s="22">
        <f t="shared" si="116"/>
        <v>0</v>
      </c>
      <c r="AV74" s="22">
        <f t="shared" si="117"/>
        <v>0</v>
      </c>
      <c r="AW74" s="7"/>
      <c r="AX74" s="22">
        <f t="shared" si="118"/>
        <v>2</v>
      </c>
      <c r="AY74" s="35"/>
    </row>
    <row r="75" ht="15.75" customHeight="1">
      <c r="A75" s="24">
        <f t="shared" si="94"/>
        <v>13</v>
      </c>
      <c r="B75" s="24" t="s">
        <v>62</v>
      </c>
      <c r="C75" s="6"/>
      <c r="D75" s="42">
        <f t="shared" si="95"/>
        <v>0</v>
      </c>
      <c r="E75" s="63"/>
      <c r="F75" s="66">
        <v>0.0</v>
      </c>
      <c r="G75" s="22">
        <f t="shared" si="119"/>
        <v>0</v>
      </c>
      <c r="H75" s="22">
        <f t="shared" si="120"/>
        <v>1</v>
      </c>
      <c r="I75" s="27"/>
      <c r="J75" s="67">
        <v>0.0</v>
      </c>
      <c r="K75" s="22">
        <f t="shared" si="98"/>
        <v>0</v>
      </c>
      <c r="L75" s="22">
        <f t="shared" si="99"/>
        <v>1</v>
      </c>
      <c r="M75" s="27"/>
      <c r="N75" s="67" t="s">
        <v>77</v>
      </c>
      <c r="O75" s="22">
        <f t="shared" si="100"/>
        <v>0</v>
      </c>
      <c r="P75" s="22">
        <f t="shared" si="101"/>
        <v>0</v>
      </c>
      <c r="Q75" s="27"/>
      <c r="R75" s="67" t="s">
        <v>77</v>
      </c>
      <c r="S75" s="22">
        <f t="shared" si="102"/>
        <v>0</v>
      </c>
      <c r="T75" s="22">
        <f t="shared" si="103"/>
        <v>0</v>
      </c>
      <c r="U75" s="27"/>
      <c r="V75" s="67" t="s">
        <v>77</v>
      </c>
      <c r="W75" s="22">
        <f t="shared" si="104"/>
        <v>0</v>
      </c>
      <c r="X75" s="22">
        <f t="shared" si="105"/>
        <v>0</v>
      </c>
      <c r="Y75" s="27"/>
      <c r="Z75" s="67" t="s">
        <v>77</v>
      </c>
      <c r="AA75" s="22">
        <f t="shared" si="106"/>
        <v>0</v>
      </c>
      <c r="AB75" s="22">
        <f t="shared" si="107"/>
        <v>0</v>
      </c>
      <c r="AC75" s="27"/>
      <c r="AD75" s="67" t="s">
        <v>77</v>
      </c>
      <c r="AE75" s="22">
        <f t="shared" si="108"/>
        <v>0</v>
      </c>
      <c r="AF75" s="22">
        <f t="shared" si="109"/>
        <v>0</v>
      </c>
      <c r="AG75" s="7"/>
      <c r="AH75" s="67" t="s">
        <v>77</v>
      </c>
      <c r="AI75" s="22">
        <f t="shared" si="110"/>
        <v>0</v>
      </c>
      <c r="AJ75" s="22">
        <f t="shared" si="111"/>
        <v>0</v>
      </c>
      <c r="AK75" s="7"/>
      <c r="AL75" s="67" t="s">
        <v>77</v>
      </c>
      <c r="AM75" s="22">
        <f t="shared" si="112"/>
        <v>0</v>
      </c>
      <c r="AN75" s="22">
        <f t="shared" si="113"/>
        <v>0</v>
      </c>
      <c r="AO75" s="7"/>
      <c r="AP75" s="67" t="s">
        <v>77</v>
      </c>
      <c r="AQ75" s="22">
        <f t="shared" si="114"/>
        <v>0</v>
      </c>
      <c r="AR75" s="22">
        <f t="shared" si="115"/>
        <v>0</v>
      </c>
      <c r="AS75" s="7"/>
      <c r="AT75" s="67" t="s">
        <v>77</v>
      </c>
      <c r="AU75" s="22">
        <f t="shared" si="116"/>
        <v>0</v>
      </c>
      <c r="AV75" s="22">
        <f t="shared" si="117"/>
        <v>0</v>
      </c>
      <c r="AW75" s="7"/>
      <c r="AX75" s="22">
        <f t="shared" si="118"/>
        <v>2</v>
      </c>
      <c r="AY75" s="35"/>
    </row>
    <row r="76" ht="15.75" customHeight="1">
      <c r="A76" s="24">
        <f t="shared" si="94"/>
        <v>14</v>
      </c>
      <c r="B76" s="24" t="s">
        <v>86</v>
      </c>
      <c r="C76" s="6"/>
      <c r="D76" s="42">
        <f t="shared" si="95"/>
        <v>0</v>
      </c>
      <c r="E76" s="63"/>
      <c r="F76" s="66"/>
      <c r="G76" s="22"/>
      <c r="H76" s="22"/>
      <c r="I76" s="7"/>
      <c r="J76" s="67">
        <v>0.0</v>
      </c>
      <c r="K76" s="22">
        <f t="shared" si="98"/>
        <v>0</v>
      </c>
      <c r="L76" s="22">
        <f t="shared" si="99"/>
        <v>1</v>
      </c>
      <c r="M76" s="7"/>
      <c r="N76" s="67" t="s">
        <v>79</v>
      </c>
      <c r="O76" s="22">
        <f t="shared" si="100"/>
        <v>0</v>
      </c>
      <c r="P76" s="22">
        <f t="shared" si="101"/>
        <v>1</v>
      </c>
      <c r="Q76" s="7"/>
      <c r="R76" s="67" t="s">
        <v>77</v>
      </c>
      <c r="S76" s="22">
        <f t="shared" si="102"/>
        <v>0</v>
      </c>
      <c r="T76" s="22">
        <f t="shared" si="103"/>
        <v>0</v>
      </c>
      <c r="U76" s="7"/>
      <c r="V76" s="67" t="s">
        <v>77</v>
      </c>
      <c r="W76" s="22">
        <f t="shared" si="104"/>
        <v>0</v>
      </c>
      <c r="X76" s="22">
        <f t="shared" si="105"/>
        <v>0</v>
      </c>
      <c r="Y76" s="7"/>
      <c r="Z76" s="67" t="s">
        <v>77</v>
      </c>
      <c r="AA76" s="22">
        <f t="shared" si="106"/>
        <v>0</v>
      </c>
      <c r="AB76" s="22">
        <f t="shared" si="107"/>
        <v>0</v>
      </c>
      <c r="AC76" s="27"/>
      <c r="AD76" s="67" t="s">
        <v>77</v>
      </c>
      <c r="AE76" s="22">
        <f t="shared" si="108"/>
        <v>0</v>
      </c>
      <c r="AF76" s="22">
        <f t="shared" si="109"/>
        <v>0</v>
      </c>
      <c r="AG76" s="7"/>
      <c r="AH76" s="67" t="s">
        <v>77</v>
      </c>
      <c r="AI76" s="22">
        <f t="shared" si="110"/>
        <v>0</v>
      </c>
      <c r="AJ76" s="22">
        <f t="shared" si="111"/>
        <v>0</v>
      </c>
      <c r="AK76" s="7"/>
      <c r="AL76" s="67" t="s">
        <v>77</v>
      </c>
      <c r="AM76" s="22">
        <f t="shared" si="112"/>
        <v>0</v>
      </c>
      <c r="AN76" s="22">
        <f t="shared" si="113"/>
        <v>0</v>
      </c>
      <c r="AO76" s="7"/>
      <c r="AP76" s="67" t="s">
        <v>77</v>
      </c>
      <c r="AQ76" s="22">
        <f t="shared" si="114"/>
        <v>0</v>
      </c>
      <c r="AR76" s="22">
        <f t="shared" si="115"/>
        <v>0</v>
      </c>
      <c r="AS76" s="7"/>
      <c r="AT76" s="67" t="s">
        <v>77</v>
      </c>
      <c r="AU76" s="22">
        <f t="shared" si="116"/>
        <v>0</v>
      </c>
      <c r="AV76" s="22">
        <f t="shared" si="117"/>
        <v>0</v>
      </c>
      <c r="AW76" s="7"/>
      <c r="AX76" s="22">
        <f t="shared" si="118"/>
        <v>2</v>
      </c>
      <c r="AY76" s="35"/>
    </row>
    <row r="77" ht="15.75" customHeight="1">
      <c r="A77" s="24">
        <f t="shared" si="94"/>
        <v>15</v>
      </c>
      <c r="B77" s="24" t="s">
        <v>87</v>
      </c>
      <c r="C77" s="6"/>
      <c r="D77" s="42">
        <f t="shared" si="95"/>
        <v>0</v>
      </c>
      <c r="E77" s="63"/>
      <c r="F77" s="66">
        <v>0.0</v>
      </c>
      <c r="G77" s="22">
        <f t="shared" ref="G77:G80" si="121">IF(F77=0, 0, IF(_xlfn.RANK.EQ(F77, $F$63:$F$80, 0)&lt;=10, 11 - _xlfn.RANK.EQ(F77, $F$63:$F$80, 0), 0))</f>
        <v>0</v>
      </c>
      <c r="H77" s="22">
        <f t="shared" ref="H77:H80" si="122">IF(F77="TO", 0, IF(F77&lt;&gt;"", 1, ""))</f>
        <v>1</v>
      </c>
      <c r="I77" s="7"/>
      <c r="J77" s="67"/>
      <c r="K77" s="22">
        <f t="shared" si="98"/>
        <v>0</v>
      </c>
      <c r="L77" s="22" t="str">
        <f t="shared" si="99"/>
        <v/>
      </c>
      <c r="M77" s="7"/>
      <c r="N77" s="67" t="s">
        <v>79</v>
      </c>
      <c r="O77" s="22">
        <f t="shared" si="100"/>
        <v>0</v>
      </c>
      <c r="P77" s="22">
        <f t="shared" si="101"/>
        <v>1</v>
      </c>
      <c r="Q77" s="7"/>
      <c r="R77" s="67" t="s">
        <v>77</v>
      </c>
      <c r="S77" s="22">
        <f t="shared" si="102"/>
        <v>0</v>
      </c>
      <c r="T77" s="22">
        <f t="shared" si="103"/>
        <v>0</v>
      </c>
      <c r="U77" s="7"/>
      <c r="V77" s="67" t="s">
        <v>77</v>
      </c>
      <c r="W77" s="22">
        <f t="shared" si="104"/>
        <v>0</v>
      </c>
      <c r="X77" s="22">
        <f t="shared" si="105"/>
        <v>0</v>
      </c>
      <c r="Y77" s="7"/>
      <c r="Z77" s="67" t="s">
        <v>77</v>
      </c>
      <c r="AA77" s="22">
        <f t="shared" si="106"/>
        <v>0</v>
      </c>
      <c r="AB77" s="22">
        <f t="shared" si="107"/>
        <v>0</v>
      </c>
      <c r="AC77" s="27"/>
      <c r="AD77" s="67" t="s">
        <v>77</v>
      </c>
      <c r="AE77" s="22">
        <f t="shared" si="108"/>
        <v>0</v>
      </c>
      <c r="AF77" s="22">
        <f t="shared" si="109"/>
        <v>0</v>
      </c>
      <c r="AG77" s="7"/>
      <c r="AH77" s="67" t="s">
        <v>77</v>
      </c>
      <c r="AI77" s="22">
        <f t="shared" si="110"/>
        <v>0</v>
      </c>
      <c r="AJ77" s="22">
        <f t="shared" si="111"/>
        <v>0</v>
      </c>
      <c r="AK77" s="7"/>
      <c r="AL77" s="67" t="s">
        <v>77</v>
      </c>
      <c r="AM77" s="22">
        <f t="shared" si="112"/>
        <v>0</v>
      </c>
      <c r="AN77" s="22">
        <f t="shared" si="113"/>
        <v>0</v>
      </c>
      <c r="AO77" s="7"/>
      <c r="AP77" s="67" t="s">
        <v>77</v>
      </c>
      <c r="AQ77" s="22">
        <f t="shared" si="114"/>
        <v>0</v>
      </c>
      <c r="AR77" s="22">
        <f t="shared" si="115"/>
        <v>0</v>
      </c>
      <c r="AS77" s="7"/>
      <c r="AT77" s="67" t="s">
        <v>77</v>
      </c>
      <c r="AU77" s="22">
        <f t="shared" si="116"/>
        <v>0</v>
      </c>
      <c r="AV77" s="22">
        <f t="shared" si="117"/>
        <v>0</v>
      </c>
      <c r="AW77" s="7"/>
      <c r="AX77" s="22">
        <f t="shared" si="118"/>
        <v>2</v>
      </c>
      <c r="AY77" s="35"/>
    </row>
    <row r="78" ht="15.75" customHeight="1">
      <c r="A78" s="24">
        <f t="shared" si="94"/>
        <v>16</v>
      </c>
      <c r="B78" s="24" t="s">
        <v>88</v>
      </c>
      <c r="C78" s="6"/>
      <c r="D78" s="42">
        <f t="shared" si="95"/>
        <v>0</v>
      </c>
      <c r="E78" s="63"/>
      <c r="F78" s="66">
        <v>0.0</v>
      </c>
      <c r="G78" s="22">
        <f t="shared" si="121"/>
        <v>0</v>
      </c>
      <c r="H78" s="22">
        <f t="shared" si="122"/>
        <v>1</v>
      </c>
      <c r="I78" s="27"/>
      <c r="J78" s="67"/>
      <c r="K78" s="22">
        <f t="shared" si="98"/>
        <v>0</v>
      </c>
      <c r="L78" s="22" t="str">
        <f t="shared" si="99"/>
        <v/>
      </c>
      <c r="M78" s="27"/>
      <c r="N78" s="67" t="s">
        <v>77</v>
      </c>
      <c r="O78" s="22">
        <f t="shared" si="100"/>
        <v>0</v>
      </c>
      <c r="P78" s="22">
        <f t="shared" si="101"/>
        <v>0</v>
      </c>
      <c r="Q78" s="27"/>
      <c r="R78" s="67" t="s">
        <v>77</v>
      </c>
      <c r="S78" s="22">
        <f t="shared" si="102"/>
        <v>0</v>
      </c>
      <c r="T78" s="22">
        <f t="shared" si="103"/>
        <v>0</v>
      </c>
      <c r="U78" s="27"/>
      <c r="V78" s="67" t="s">
        <v>77</v>
      </c>
      <c r="W78" s="22">
        <f t="shared" si="104"/>
        <v>0</v>
      </c>
      <c r="X78" s="22">
        <f t="shared" si="105"/>
        <v>0</v>
      </c>
      <c r="Y78" s="27"/>
      <c r="Z78" s="67" t="s">
        <v>77</v>
      </c>
      <c r="AA78" s="22">
        <f t="shared" si="106"/>
        <v>0</v>
      </c>
      <c r="AB78" s="22">
        <f t="shared" si="107"/>
        <v>0</v>
      </c>
      <c r="AC78" s="27"/>
      <c r="AD78" s="67" t="s">
        <v>77</v>
      </c>
      <c r="AE78" s="22">
        <f t="shared" si="108"/>
        <v>0</v>
      </c>
      <c r="AF78" s="22">
        <f t="shared" si="109"/>
        <v>0</v>
      </c>
      <c r="AG78" s="27"/>
      <c r="AH78" s="67" t="s">
        <v>77</v>
      </c>
      <c r="AI78" s="22">
        <f t="shared" si="110"/>
        <v>0</v>
      </c>
      <c r="AJ78" s="22">
        <f t="shared" si="111"/>
        <v>0</v>
      </c>
      <c r="AK78" s="27"/>
      <c r="AL78" s="67" t="s">
        <v>77</v>
      </c>
      <c r="AM78" s="22">
        <f t="shared" si="112"/>
        <v>0</v>
      </c>
      <c r="AN78" s="22">
        <f t="shared" si="113"/>
        <v>0</v>
      </c>
      <c r="AO78" s="27"/>
      <c r="AP78" s="67" t="s">
        <v>77</v>
      </c>
      <c r="AQ78" s="22">
        <f t="shared" si="114"/>
        <v>0</v>
      </c>
      <c r="AR78" s="22">
        <f t="shared" si="115"/>
        <v>0</v>
      </c>
      <c r="AS78" s="27"/>
      <c r="AT78" s="67" t="s">
        <v>77</v>
      </c>
      <c r="AU78" s="22">
        <f t="shared" si="116"/>
        <v>0</v>
      </c>
      <c r="AV78" s="22">
        <f t="shared" si="117"/>
        <v>0</v>
      </c>
      <c r="AW78" s="27"/>
      <c r="AX78" s="22">
        <f t="shared" si="118"/>
        <v>1</v>
      </c>
      <c r="AY78" s="35"/>
    </row>
    <row r="79" ht="15.75" customHeight="1">
      <c r="A79" s="24">
        <f t="shared" si="94"/>
        <v>17</v>
      </c>
      <c r="B79" s="24" t="s">
        <v>65</v>
      </c>
      <c r="C79" s="26"/>
      <c r="D79" s="42">
        <f t="shared" si="95"/>
        <v>0</v>
      </c>
      <c r="E79" s="63"/>
      <c r="F79" s="66">
        <v>0.0</v>
      </c>
      <c r="G79" s="22">
        <f t="shared" si="121"/>
        <v>0</v>
      </c>
      <c r="H79" s="22">
        <f t="shared" si="122"/>
        <v>1</v>
      </c>
      <c r="I79" s="7"/>
      <c r="J79" s="67">
        <v>0.0</v>
      </c>
      <c r="K79" s="22">
        <f t="shared" si="98"/>
        <v>0</v>
      </c>
      <c r="L79" s="22">
        <f t="shared" si="99"/>
        <v>1</v>
      </c>
      <c r="M79" s="7"/>
      <c r="N79" s="67" t="s">
        <v>79</v>
      </c>
      <c r="O79" s="22">
        <f t="shared" si="100"/>
        <v>0</v>
      </c>
      <c r="P79" s="22">
        <f t="shared" si="101"/>
        <v>1</v>
      </c>
      <c r="Q79" s="7"/>
      <c r="R79" s="67" t="s">
        <v>77</v>
      </c>
      <c r="S79" s="22">
        <f t="shared" si="102"/>
        <v>0</v>
      </c>
      <c r="T79" s="22">
        <f t="shared" si="103"/>
        <v>0</v>
      </c>
      <c r="U79" s="7"/>
      <c r="V79" s="67" t="s">
        <v>77</v>
      </c>
      <c r="W79" s="22">
        <f t="shared" si="104"/>
        <v>0</v>
      </c>
      <c r="X79" s="22">
        <f t="shared" si="105"/>
        <v>0</v>
      </c>
      <c r="Y79" s="7"/>
      <c r="Z79" s="67" t="s">
        <v>77</v>
      </c>
      <c r="AA79" s="22">
        <f t="shared" si="106"/>
        <v>0</v>
      </c>
      <c r="AB79" s="22">
        <f t="shared" si="107"/>
        <v>0</v>
      </c>
      <c r="AC79" s="27"/>
      <c r="AD79" s="67" t="s">
        <v>77</v>
      </c>
      <c r="AE79" s="22">
        <f t="shared" si="108"/>
        <v>0</v>
      </c>
      <c r="AF79" s="22">
        <f t="shared" si="109"/>
        <v>0</v>
      </c>
      <c r="AG79" s="7"/>
      <c r="AH79" s="67" t="s">
        <v>77</v>
      </c>
      <c r="AI79" s="22">
        <f t="shared" si="110"/>
        <v>0</v>
      </c>
      <c r="AJ79" s="22">
        <f t="shared" si="111"/>
        <v>0</v>
      </c>
      <c r="AK79" s="7"/>
      <c r="AL79" s="67" t="s">
        <v>77</v>
      </c>
      <c r="AM79" s="22">
        <f t="shared" si="112"/>
        <v>0</v>
      </c>
      <c r="AN79" s="22">
        <f t="shared" si="113"/>
        <v>0</v>
      </c>
      <c r="AO79" s="7"/>
      <c r="AP79" s="67" t="s">
        <v>77</v>
      </c>
      <c r="AQ79" s="22">
        <f t="shared" si="114"/>
        <v>0</v>
      </c>
      <c r="AR79" s="22">
        <f t="shared" si="115"/>
        <v>0</v>
      </c>
      <c r="AS79" s="7"/>
      <c r="AT79" s="67" t="s">
        <v>77</v>
      </c>
      <c r="AU79" s="22">
        <f t="shared" si="116"/>
        <v>0</v>
      </c>
      <c r="AV79" s="22">
        <f t="shared" si="117"/>
        <v>0</v>
      </c>
      <c r="AW79" s="7"/>
      <c r="AX79" s="22">
        <f t="shared" si="118"/>
        <v>3</v>
      </c>
      <c r="AY79" s="35"/>
    </row>
    <row r="80" ht="15.75" customHeight="1">
      <c r="A80" s="24">
        <f t="shared" si="94"/>
        <v>18</v>
      </c>
      <c r="B80" s="24" t="s">
        <v>89</v>
      </c>
      <c r="C80" s="6"/>
      <c r="D80" s="42">
        <f t="shared" si="95"/>
        <v>0</v>
      </c>
      <c r="E80" s="63"/>
      <c r="F80" s="66">
        <v>0.0</v>
      </c>
      <c r="G80" s="22">
        <f t="shared" si="121"/>
        <v>0</v>
      </c>
      <c r="H80" s="22">
        <f t="shared" si="122"/>
        <v>1</v>
      </c>
      <c r="I80" s="27"/>
      <c r="J80" s="67"/>
      <c r="K80" s="22">
        <f t="shared" si="98"/>
        <v>0</v>
      </c>
      <c r="L80" s="22" t="str">
        <f t="shared" si="99"/>
        <v/>
      </c>
      <c r="M80" s="27"/>
      <c r="N80" s="67" t="s">
        <v>77</v>
      </c>
      <c r="O80" s="22">
        <f t="shared" si="100"/>
        <v>0</v>
      </c>
      <c r="P80" s="22">
        <f t="shared" si="101"/>
        <v>0</v>
      </c>
      <c r="Q80" s="27"/>
      <c r="R80" s="67" t="s">
        <v>77</v>
      </c>
      <c r="S80" s="22">
        <f t="shared" si="102"/>
        <v>0</v>
      </c>
      <c r="T80" s="22">
        <f t="shared" si="103"/>
        <v>0</v>
      </c>
      <c r="U80" s="27"/>
      <c r="V80" s="67" t="s">
        <v>77</v>
      </c>
      <c r="W80" s="22">
        <f t="shared" si="104"/>
        <v>0</v>
      </c>
      <c r="X80" s="22">
        <f t="shared" si="105"/>
        <v>0</v>
      </c>
      <c r="Y80" s="27"/>
      <c r="Z80" s="67" t="s">
        <v>77</v>
      </c>
      <c r="AA80" s="22">
        <f t="shared" si="106"/>
        <v>0</v>
      </c>
      <c r="AB80" s="22">
        <f t="shared" si="107"/>
        <v>0</v>
      </c>
      <c r="AC80" s="27"/>
      <c r="AD80" s="67" t="s">
        <v>77</v>
      </c>
      <c r="AE80" s="22">
        <f t="shared" si="108"/>
        <v>0</v>
      </c>
      <c r="AF80" s="22">
        <f t="shared" si="109"/>
        <v>0</v>
      </c>
      <c r="AG80" s="7"/>
      <c r="AH80" s="67" t="s">
        <v>77</v>
      </c>
      <c r="AI80" s="22">
        <f t="shared" si="110"/>
        <v>0</v>
      </c>
      <c r="AJ80" s="22">
        <f t="shared" si="111"/>
        <v>0</v>
      </c>
      <c r="AK80" s="7"/>
      <c r="AL80" s="67" t="s">
        <v>77</v>
      </c>
      <c r="AM80" s="22">
        <f t="shared" si="112"/>
        <v>0</v>
      </c>
      <c r="AN80" s="22">
        <f t="shared" si="113"/>
        <v>0</v>
      </c>
      <c r="AO80" s="7"/>
      <c r="AP80" s="67" t="s">
        <v>77</v>
      </c>
      <c r="AQ80" s="22">
        <f t="shared" si="114"/>
        <v>0</v>
      </c>
      <c r="AR80" s="22">
        <f t="shared" si="115"/>
        <v>0</v>
      </c>
      <c r="AS80" s="7"/>
      <c r="AT80" s="67" t="s">
        <v>77</v>
      </c>
      <c r="AU80" s="22">
        <f t="shared" si="116"/>
        <v>0</v>
      </c>
      <c r="AV80" s="22">
        <f t="shared" si="117"/>
        <v>0</v>
      </c>
      <c r="AW80" s="7"/>
      <c r="AX80" s="22">
        <f t="shared" si="118"/>
        <v>1</v>
      </c>
      <c r="AY80" s="35"/>
    </row>
    <row r="81" ht="15.75" customHeight="1">
      <c r="A81" s="24">
        <f t="shared" si="94"/>
        <v>19</v>
      </c>
      <c r="B81" s="24" t="s">
        <v>90</v>
      </c>
      <c r="C81" s="6"/>
      <c r="D81" s="42">
        <f t="shared" si="95"/>
        <v>0</v>
      </c>
      <c r="E81" s="63"/>
      <c r="F81" s="66"/>
      <c r="G81" s="22"/>
      <c r="H81" s="22"/>
      <c r="I81" s="27"/>
      <c r="J81" s="67" t="s">
        <v>27</v>
      </c>
      <c r="K81" s="22">
        <v>0.0</v>
      </c>
      <c r="L81" s="22">
        <f t="shared" si="99"/>
        <v>0</v>
      </c>
      <c r="M81" s="27"/>
      <c r="N81" s="67" t="s">
        <v>77</v>
      </c>
      <c r="O81" s="22">
        <f t="shared" si="100"/>
        <v>0</v>
      </c>
      <c r="P81" s="22">
        <f t="shared" si="101"/>
        <v>0</v>
      </c>
      <c r="Q81" s="27"/>
      <c r="R81" s="67"/>
      <c r="S81" s="22"/>
      <c r="T81" s="22"/>
      <c r="U81" s="27"/>
      <c r="V81" s="67"/>
      <c r="W81" s="22"/>
      <c r="X81" s="22"/>
      <c r="Y81" s="27"/>
      <c r="Z81" s="67"/>
      <c r="AA81" s="22"/>
      <c r="AB81" s="22"/>
      <c r="AC81" s="27"/>
      <c r="AD81" s="67"/>
      <c r="AE81" s="22"/>
      <c r="AF81" s="22"/>
      <c r="AG81" s="7"/>
      <c r="AH81" s="67"/>
      <c r="AI81" s="22"/>
      <c r="AJ81" s="22"/>
      <c r="AK81" s="7"/>
      <c r="AL81" s="67"/>
      <c r="AM81" s="22"/>
      <c r="AN81" s="22"/>
      <c r="AO81" s="7"/>
      <c r="AP81" s="67"/>
      <c r="AQ81" s="22"/>
      <c r="AR81" s="22"/>
      <c r="AS81" s="7"/>
      <c r="AT81" s="67"/>
      <c r="AU81" s="22"/>
      <c r="AV81" s="22"/>
      <c r="AW81" s="7"/>
      <c r="AX81" s="22"/>
      <c r="AY81" s="35"/>
    </row>
    <row r="82" ht="15.75" customHeight="1">
      <c r="A82" s="55"/>
      <c r="B82" s="55"/>
      <c r="D82" s="60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</row>
    <row r="83" ht="15.75" customHeight="1">
      <c r="A83" s="15"/>
      <c r="B83" s="15" t="s">
        <v>91</v>
      </c>
      <c r="D83" s="68" t="s">
        <v>49</v>
      </c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</row>
    <row r="84" ht="15.75" customHeight="1">
      <c r="A84" s="24">
        <f t="shared" ref="A84:A98" si="123">ROW(A2)-ROW($A$2)+1</f>
        <v>1</v>
      </c>
      <c r="B84" s="24" t="s">
        <v>53</v>
      </c>
      <c r="D84" s="60">
        <f t="shared" ref="D84:D98" si="124">SUMIF($B$3:$B$59, B84, $D$3:$D$59)</f>
        <v>104.5</v>
      </c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</row>
    <row r="85" ht="15.75" customHeight="1">
      <c r="A85" s="24">
        <f t="shared" si="123"/>
        <v>2</v>
      </c>
      <c r="B85" s="24" t="s">
        <v>57</v>
      </c>
      <c r="D85" s="60">
        <f t="shared" si="124"/>
        <v>79.5</v>
      </c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</row>
    <row r="86" ht="15.75" customHeight="1">
      <c r="A86" s="24">
        <f t="shared" si="123"/>
        <v>3</v>
      </c>
      <c r="B86" s="24" t="s">
        <v>59</v>
      </c>
      <c r="D86" s="60">
        <f t="shared" si="124"/>
        <v>63</v>
      </c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</row>
    <row r="87" ht="15.75" customHeight="1">
      <c r="A87" s="24">
        <f t="shared" si="123"/>
        <v>4</v>
      </c>
      <c r="B87" s="24" t="s">
        <v>54</v>
      </c>
      <c r="D87" s="60">
        <f t="shared" si="124"/>
        <v>61</v>
      </c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</row>
    <row r="88" ht="15.75" customHeight="1">
      <c r="A88" s="24">
        <f t="shared" si="123"/>
        <v>5</v>
      </c>
      <c r="B88" s="24" t="s">
        <v>61</v>
      </c>
      <c r="D88" s="60">
        <f t="shared" si="124"/>
        <v>45.5</v>
      </c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</row>
    <row r="89" ht="15.75" customHeight="1">
      <c r="A89" s="24">
        <f t="shared" si="123"/>
        <v>6</v>
      </c>
      <c r="B89" s="24" t="s">
        <v>55</v>
      </c>
      <c r="D89" s="60">
        <f t="shared" si="124"/>
        <v>37</v>
      </c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</row>
    <row r="90" ht="15.75" customHeight="1">
      <c r="A90" s="24">
        <f t="shared" si="123"/>
        <v>7</v>
      </c>
      <c r="B90" s="24" t="s">
        <v>60</v>
      </c>
      <c r="D90" s="60">
        <f t="shared" si="124"/>
        <v>25</v>
      </c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</row>
    <row r="91" ht="15.75" customHeight="1">
      <c r="A91" s="24">
        <f t="shared" si="123"/>
        <v>8</v>
      </c>
      <c r="B91" s="24" t="s">
        <v>58</v>
      </c>
      <c r="D91" s="60">
        <f t="shared" si="124"/>
        <v>22</v>
      </c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</row>
    <row r="92" ht="15.75" customHeight="1">
      <c r="A92" s="24">
        <f t="shared" si="123"/>
        <v>9</v>
      </c>
      <c r="B92" s="24" t="s">
        <v>56</v>
      </c>
      <c r="D92" s="60">
        <f t="shared" si="124"/>
        <v>21</v>
      </c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</row>
    <row r="93" ht="15.75" customHeight="1">
      <c r="A93" s="24">
        <f t="shared" si="123"/>
        <v>10</v>
      </c>
      <c r="B93" s="24" t="s">
        <v>73</v>
      </c>
      <c r="D93" s="60">
        <f t="shared" si="124"/>
        <v>14</v>
      </c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</row>
    <row r="94" ht="15.75" customHeight="1">
      <c r="A94" s="24">
        <f t="shared" si="123"/>
        <v>11</v>
      </c>
      <c r="B94" s="24" t="s">
        <v>62</v>
      </c>
      <c r="D94" s="60">
        <f t="shared" si="124"/>
        <v>7.5</v>
      </c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</row>
    <row r="95" ht="15.75" customHeight="1">
      <c r="A95" s="24">
        <f t="shared" si="123"/>
        <v>12</v>
      </c>
      <c r="B95" s="24" t="s">
        <v>63</v>
      </c>
      <c r="D95" s="60">
        <f t="shared" si="124"/>
        <v>2.5</v>
      </c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</row>
    <row r="96" ht="15.75" customHeight="1">
      <c r="A96" s="24">
        <f t="shared" si="123"/>
        <v>13</v>
      </c>
      <c r="B96" s="24" t="s">
        <v>64</v>
      </c>
      <c r="D96" s="60">
        <f t="shared" si="124"/>
        <v>1</v>
      </c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</row>
    <row r="97" ht="15.75" customHeight="1">
      <c r="A97" s="24">
        <f t="shared" si="123"/>
        <v>14</v>
      </c>
      <c r="B97" s="24" t="s">
        <v>65</v>
      </c>
      <c r="D97" s="60">
        <f t="shared" si="124"/>
        <v>0.5</v>
      </c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</row>
    <row r="98" ht="15.75" customHeight="1">
      <c r="A98" s="24">
        <f t="shared" si="123"/>
        <v>15</v>
      </c>
      <c r="B98" s="24" t="s">
        <v>74</v>
      </c>
      <c r="D98" s="60">
        <f t="shared" si="124"/>
        <v>0</v>
      </c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</row>
    <row r="99" ht="15.75" customHeight="1">
      <c r="D99" s="60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</row>
    <row r="100" ht="15.75" customHeight="1">
      <c r="D100" s="60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</row>
    <row r="101" ht="15.75" customHeight="1">
      <c r="D101" s="60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</row>
    <row r="102" ht="15.75" customHeight="1">
      <c r="D102" s="60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</row>
    <row r="103" ht="15.75" customHeight="1">
      <c r="D103" s="60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</row>
    <row r="104" ht="15.75" customHeight="1">
      <c r="D104" s="60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</row>
    <row r="105" ht="15.75" customHeight="1">
      <c r="D105" s="60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</row>
    <row r="106" ht="15.75" customHeight="1">
      <c r="D106" s="60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</row>
    <row r="107" ht="15.75" customHeight="1">
      <c r="D107" s="60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</row>
    <row r="108" ht="15.75" customHeight="1">
      <c r="D108" s="60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</row>
    <row r="109" ht="15.75" customHeight="1">
      <c r="D109" s="60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</row>
    <row r="110" ht="15.75" customHeight="1">
      <c r="D110" s="60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</row>
    <row r="111" ht="15.75" customHeight="1">
      <c r="D111" s="60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</row>
    <row r="112" ht="15.75" customHeight="1">
      <c r="D112" s="60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</row>
    <row r="113" ht="15.75" customHeight="1">
      <c r="D113" s="60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</row>
    <row r="114" ht="15.75" customHeight="1">
      <c r="D114" s="60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</row>
    <row r="115" ht="15.75" customHeight="1">
      <c r="D115" s="60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</row>
    <row r="116" ht="15.75" customHeight="1">
      <c r="D116" s="60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</row>
    <row r="117" ht="15.75" customHeight="1">
      <c r="D117" s="60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</row>
    <row r="118" ht="15.75" customHeight="1">
      <c r="D118" s="60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</row>
    <row r="119" ht="15.75" customHeight="1">
      <c r="D119" s="60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</row>
    <row r="120" ht="15.75" customHeight="1">
      <c r="D120" s="60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</row>
    <row r="121" ht="15.75" customHeight="1">
      <c r="D121" s="60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</row>
    <row r="122" ht="15.75" customHeight="1">
      <c r="D122" s="60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</row>
    <row r="123" ht="15.75" customHeight="1">
      <c r="D123" s="60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</row>
    <row r="124" ht="15.75" customHeight="1">
      <c r="D124" s="60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</row>
    <row r="125" ht="15.75" customHeight="1">
      <c r="D125" s="60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</row>
    <row r="126" ht="15.75" customHeight="1">
      <c r="D126" s="60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</row>
    <row r="127" ht="15.75" customHeight="1">
      <c r="D127" s="60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</row>
    <row r="128" ht="15.75" customHeight="1">
      <c r="D128" s="60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</row>
    <row r="129" ht="15.75" customHeight="1">
      <c r="D129" s="60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</row>
    <row r="130" ht="15.75" customHeight="1">
      <c r="D130" s="60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</row>
    <row r="131" ht="15.75" customHeight="1">
      <c r="D131" s="60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</row>
    <row r="132" ht="15.75" customHeight="1">
      <c r="D132" s="60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</row>
    <row r="133" ht="15.75" customHeight="1">
      <c r="D133" s="60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</row>
    <row r="134" ht="15.75" customHeight="1">
      <c r="D134" s="60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</row>
    <row r="135" ht="15.75" customHeight="1">
      <c r="D135" s="60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</row>
    <row r="136" ht="15.75" customHeight="1">
      <c r="D136" s="60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</row>
    <row r="137" ht="15.75" customHeight="1">
      <c r="D137" s="60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</row>
    <row r="138" ht="15.75" customHeight="1">
      <c r="D138" s="60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</row>
    <row r="139" ht="15.75" customHeight="1">
      <c r="D139" s="60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</row>
    <row r="140" ht="15.75" customHeight="1">
      <c r="D140" s="60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</row>
    <row r="141" ht="15.75" customHeight="1">
      <c r="D141" s="60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</row>
    <row r="142" ht="15.75" customHeight="1">
      <c r="D142" s="60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</row>
    <row r="143" ht="15.75" customHeight="1">
      <c r="D143" s="60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</row>
    <row r="144" ht="15.75" customHeight="1">
      <c r="D144" s="60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</row>
    <row r="145" ht="15.75" customHeight="1">
      <c r="D145" s="60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</row>
    <row r="146" ht="15.75" customHeight="1">
      <c r="D146" s="60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</row>
    <row r="147" ht="15.75" customHeight="1">
      <c r="D147" s="60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</row>
    <row r="148" ht="15.75" customHeight="1">
      <c r="D148" s="60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</row>
    <row r="149" ht="15.75" customHeight="1">
      <c r="D149" s="60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</row>
    <row r="150" ht="15.75" customHeight="1">
      <c r="D150" s="60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</row>
    <row r="151" ht="15.75" customHeight="1">
      <c r="D151" s="60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</row>
    <row r="152" ht="15.75" customHeight="1">
      <c r="D152" s="60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</row>
    <row r="153" ht="15.75" customHeight="1">
      <c r="D153" s="60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</row>
    <row r="154" ht="15.75" customHeight="1">
      <c r="D154" s="60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</row>
    <row r="155" ht="15.75" customHeight="1">
      <c r="D155" s="60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</row>
    <row r="156" ht="15.75" customHeight="1">
      <c r="D156" s="60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</row>
    <row r="157" ht="15.75" customHeight="1">
      <c r="D157" s="60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</row>
    <row r="158" ht="15.75" customHeight="1">
      <c r="D158" s="60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</row>
    <row r="159" ht="15.75" customHeight="1">
      <c r="D159" s="60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</row>
    <row r="160" ht="15.75" customHeight="1">
      <c r="D160" s="60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</row>
    <row r="161" ht="15.75" customHeight="1">
      <c r="D161" s="60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</row>
    <row r="162" ht="15.75" customHeight="1">
      <c r="D162" s="60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</row>
    <row r="163" ht="15.75" customHeight="1">
      <c r="D163" s="60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</row>
    <row r="164" ht="15.75" customHeight="1">
      <c r="D164" s="60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</row>
    <row r="165" ht="15.75" customHeight="1">
      <c r="D165" s="60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</row>
    <row r="166" ht="15.75" customHeight="1">
      <c r="D166" s="60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</row>
    <row r="167" ht="15.75" customHeight="1">
      <c r="D167" s="60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</row>
    <row r="168" ht="15.75" customHeight="1">
      <c r="D168" s="60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</row>
    <row r="169" ht="15.75" customHeight="1">
      <c r="D169" s="60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</row>
    <row r="170" ht="15.75" customHeight="1">
      <c r="D170" s="60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</row>
    <row r="171" ht="15.75" customHeight="1">
      <c r="D171" s="60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</row>
    <row r="172" ht="15.75" customHeight="1">
      <c r="D172" s="60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</row>
    <row r="173" ht="15.75" customHeight="1">
      <c r="D173" s="60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</row>
    <row r="174" ht="15.75" customHeight="1">
      <c r="D174" s="60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</row>
    <row r="175" ht="15.75" customHeight="1">
      <c r="D175" s="60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</row>
    <row r="176" ht="15.75" customHeight="1">
      <c r="D176" s="60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</row>
    <row r="177" ht="15.75" customHeight="1">
      <c r="D177" s="60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</row>
    <row r="178" ht="15.75" customHeight="1">
      <c r="D178" s="60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</row>
    <row r="179" ht="15.75" customHeight="1">
      <c r="D179" s="60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</row>
    <row r="180" ht="15.75" customHeight="1">
      <c r="D180" s="60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</row>
    <row r="181" ht="15.75" customHeight="1">
      <c r="D181" s="60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</row>
    <row r="182" ht="15.75" customHeight="1">
      <c r="D182" s="60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</row>
    <row r="183" ht="15.75" customHeight="1">
      <c r="D183" s="60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</row>
    <row r="184" ht="15.75" customHeight="1">
      <c r="D184" s="60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</row>
    <row r="185" ht="15.75" customHeight="1">
      <c r="D185" s="60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</row>
    <row r="186" ht="15.75" customHeight="1">
      <c r="D186" s="60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</row>
    <row r="187" ht="15.75" customHeight="1">
      <c r="D187" s="60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</row>
    <row r="188" ht="15.75" customHeight="1">
      <c r="D188" s="60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</row>
    <row r="189" ht="15.75" customHeight="1">
      <c r="D189" s="60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</row>
    <row r="190" ht="15.75" customHeight="1">
      <c r="D190" s="60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</row>
    <row r="191" ht="15.75" customHeight="1">
      <c r="D191" s="60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</row>
    <row r="192" ht="15.75" customHeight="1">
      <c r="D192" s="60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</row>
    <row r="193" ht="15.75" customHeight="1">
      <c r="D193" s="60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</row>
    <row r="194" ht="15.75" customHeight="1">
      <c r="D194" s="60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</row>
    <row r="195" ht="15.75" customHeight="1">
      <c r="D195" s="60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</row>
    <row r="196" ht="15.75" customHeight="1">
      <c r="D196" s="60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</row>
    <row r="197" ht="15.75" customHeight="1">
      <c r="D197" s="60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</row>
    <row r="198" ht="15.75" customHeight="1">
      <c r="D198" s="60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</row>
    <row r="199" ht="15.75" customHeight="1">
      <c r="D199" s="60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</row>
    <row r="200" ht="15.75" customHeight="1">
      <c r="D200" s="60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</row>
    <row r="201" ht="15.75" customHeight="1">
      <c r="D201" s="60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</row>
    <row r="202" ht="15.75" customHeight="1">
      <c r="D202" s="60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</row>
    <row r="203" ht="15.75" customHeight="1">
      <c r="D203" s="60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</row>
    <row r="204" ht="15.75" customHeight="1">
      <c r="D204" s="60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</row>
    <row r="205" ht="15.75" customHeight="1">
      <c r="D205" s="60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</row>
    <row r="206" ht="15.75" customHeight="1">
      <c r="D206" s="60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</row>
    <row r="207" ht="15.75" customHeight="1">
      <c r="D207" s="60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</row>
    <row r="208" ht="15.75" customHeight="1">
      <c r="D208" s="60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</row>
    <row r="209" ht="15.75" customHeight="1">
      <c r="D209" s="60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</row>
    <row r="210" ht="15.75" customHeight="1">
      <c r="D210" s="60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</row>
    <row r="211" ht="15.75" customHeight="1">
      <c r="D211" s="60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</row>
    <row r="212" ht="15.75" customHeight="1">
      <c r="D212" s="60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</row>
    <row r="213" ht="15.75" customHeight="1">
      <c r="D213" s="60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</row>
    <row r="214" ht="15.75" customHeight="1">
      <c r="D214" s="60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</row>
    <row r="215" ht="15.75" customHeight="1">
      <c r="D215" s="60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</row>
    <row r="216" ht="15.75" customHeight="1">
      <c r="D216" s="60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</row>
    <row r="217" ht="15.75" customHeight="1">
      <c r="D217" s="60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</row>
    <row r="218" ht="15.75" customHeight="1">
      <c r="D218" s="60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</row>
    <row r="219" ht="15.75" customHeight="1">
      <c r="D219" s="60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</row>
    <row r="220" ht="15.75" customHeight="1">
      <c r="D220" s="60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</row>
    <row r="221" ht="15.75" customHeight="1">
      <c r="D221" s="60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</row>
    <row r="222" ht="15.75" customHeight="1">
      <c r="D222" s="60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</row>
    <row r="223" ht="15.75" customHeight="1">
      <c r="D223" s="60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</row>
    <row r="224" ht="15.75" customHeight="1">
      <c r="D224" s="60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</row>
    <row r="225" ht="15.75" customHeight="1">
      <c r="D225" s="60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</row>
    <row r="226" ht="15.75" customHeight="1">
      <c r="D226" s="60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</row>
    <row r="227" ht="15.75" customHeight="1">
      <c r="D227" s="60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</row>
    <row r="228" ht="15.75" customHeight="1">
      <c r="D228" s="60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</row>
    <row r="229" ht="15.75" customHeight="1">
      <c r="D229" s="60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</row>
    <row r="230" ht="15.75" customHeight="1">
      <c r="D230" s="60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</row>
    <row r="231" ht="15.75" customHeight="1">
      <c r="D231" s="60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</row>
    <row r="232" ht="15.75" customHeight="1">
      <c r="D232" s="60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</row>
    <row r="233" ht="15.75" customHeight="1">
      <c r="D233" s="60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</row>
    <row r="234" ht="15.75" customHeight="1">
      <c r="D234" s="60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</row>
    <row r="235" ht="15.75" customHeight="1">
      <c r="D235" s="60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</row>
    <row r="236" ht="15.75" customHeight="1">
      <c r="D236" s="60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</row>
    <row r="237" ht="15.75" customHeight="1">
      <c r="D237" s="60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</row>
    <row r="238" ht="15.75" customHeight="1">
      <c r="D238" s="60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</row>
    <row r="239" ht="15.75" customHeight="1">
      <c r="D239" s="60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</row>
    <row r="240" ht="15.75" customHeight="1">
      <c r="D240" s="60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</row>
    <row r="241" ht="15.75" customHeight="1">
      <c r="D241" s="60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</row>
    <row r="242" ht="15.75" customHeight="1">
      <c r="D242" s="60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</row>
    <row r="243" ht="15.75" customHeight="1">
      <c r="D243" s="60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</row>
    <row r="244" ht="15.75" customHeight="1">
      <c r="D244" s="60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</row>
    <row r="245" ht="15.75" customHeight="1">
      <c r="D245" s="60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</row>
    <row r="246" ht="15.75" customHeight="1">
      <c r="D246" s="60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</row>
    <row r="247" ht="15.75" customHeight="1">
      <c r="D247" s="60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</row>
    <row r="248" ht="15.75" customHeight="1">
      <c r="D248" s="60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</row>
    <row r="249" ht="15.75" customHeight="1">
      <c r="D249" s="60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</row>
    <row r="250" ht="15.75" customHeight="1">
      <c r="D250" s="60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</row>
    <row r="251" ht="15.75" customHeight="1">
      <c r="D251" s="60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</row>
    <row r="252" ht="15.75" customHeight="1">
      <c r="D252" s="60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</row>
    <row r="253" ht="15.75" customHeight="1">
      <c r="D253" s="60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</row>
    <row r="254" ht="15.75" customHeight="1">
      <c r="D254" s="60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</row>
    <row r="255" ht="15.75" customHeight="1">
      <c r="D255" s="60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</row>
    <row r="256" ht="15.75" customHeight="1">
      <c r="D256" s="60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</row>
    <row r="257" ht="15.75" customHeight="1">
      <c r="D257" s="60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</row>
    <row r="258" ht="15.75" customHeight="1">
      <c r="D258" s="60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</row>
    <row r="259" ht="15.75" customHeight="1">
      <c r="D259" s="60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</row>
    <row r="260" ht="15.75" customHeight="1">
      <c r="D260" s="60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</row>
    <row r="261" ht="15.75" customHeight="1">
      <c r="D261" s="60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</row>
    <row r="262" ht="15.75" customHeight="1">
      <c r="D262" s="60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</row>
    <row r="263" ht="15.75" customHeight="1">
      <c r="D263" s="60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</row>
    <row r="264" ht="15.75" customHeight="1">
      <c r="D264" s="60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</row>
    <row r="265" ht="15.75" customHeight="1">
      <c r="D265" s="60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</row>
    <row r="266" ht="15.75" customHeight="1">
      <c r="D266" s="60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</row>
    <row r="267" ht="15.75" customHeight="1">
      <c r="D267" s="60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</row>
    <row r="268" ht="15.75" customHeight="1">
      <c r="D268" s="60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</row>
    <row r="269" ht="15.75" customHeight="1">
      <c r="D269" s="60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</row>
    <row r="270" ht="15.75" customHeight="1">
      <c r="D270" s="60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</row>
    <row r="271" ht="15.75" customHeight="1">
      <c r="D271" s="60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</row>
    <row r="272" ht="15.75" customHeight="1">
      <c r="D272" s="60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</row>
    <row r="273" ht="15.75" customHeight="1">
      <c r="D273" s="60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</row>
    <row r="274" ht="15.75" customHeight="1">
      <c r="D274" s="60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</row>
    <row r="275" ht="15.75" customHeight="1">
      <c r="D275" s="60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</row>
    <row r="276" ht="15.75" customHeight="1">
      <c r="D276" s="60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</row>
    <row r="277" ht="15.75" customHeight="1">
      <c r="D277" s="60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</row>
    <row r="278" ht="15.75" customHeight="1">
      <c r="D278" s="60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</row>
    <row r="279" ht="15.75" customHeight="1">
      <c r="D279" s="60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</row>
    <row r="280" ht="15.75" customHeight="1">
      <c r="D280" s="60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</row>
    <row r="281" ht="15.75" customHeight="1">
      <c r="D281" s="60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</row>
    <row r="282" ht="15.75" customHeight="1">
      <c r="D282" s="60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</row>
    <row r="283" ht="15.75" customHeight="1">
      <c r="D283" s="60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</row>
    <row r="284" ht="15.75" customHeight="1">
      <c r="D284" s="60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</row>
    <row r="285" ht="15.75" customHeight="1">
      <c r="D285" s="60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</row>
    <row r="286" ht="15.75" customHeight="1">
      <c r="D286" s="60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</row>
    <row r="287" ht="15.75" customHeight="1">
      <c r="D287" s="60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</row>
    <row r="288" ht="15.75" customHeight="1">
      <c r="D288" s="60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</row>
    <row r="289" ht="15.75" customHeight="1">
      <c r="D289" s="60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</row>
    <row r="290" ht="15.75" customHeight="1">
      <c r="D290" s="60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</row>
    <row r="291" ht="15.75" customHeight="1">
      <c r="D291" s="60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</row>
    <row r="292" ht="15.75" customHeight="1">
      <c r="D292" s="60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</row>
    <row r="293" ht="15.75" customHeight="1">
      <c r="D293" s="60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</row>
    <row r="294" ht="15.75" customHeight="1">
      <c r="D294" s="60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</row>
    <row r="295" ht="15.75" customHeight="1">
      <c r="D295" s="60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</row>
    <row r="296" ht="15.75" customHeight="1">
      <c r="D296" s="60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</row>
    <row r="297" ht="15.75" customHeight="1">
      <c r="D297" s="60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</row>
    <row r="298" ht="15.75" customHeight="1">
      <c r="D298" s="60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</row>
    <row r="299" ht="15.75" customHeight="1">
      <c r="D299" s="60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</row>
    <row r="300" ht="15.75" customHeight="1">
      <c r="D300" s="60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</row>
    <row r="301" ht="15.75" customHeight="1">
      <c r="D301" s="60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</row>
    <row r="302" ht="15.75" customHeight="1">
      <c r="D302" s="60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</row>
    <row r="303" ht="15.75" customHeight="1">
      <c r="D303" s="60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</row>
    <row r="304" ht="15.75" customHeight="1">
      <c r="D304" s="60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</row>
    <row r="305" ht="15.75" customHeight="1">
      <c r="D305" s="60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</row>
    <row r="306" ht="15.75" customHeight="1">
      <c r="D306" s="60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</row>
    <row r="307" ht="15.75" customHeight="1">
      <c r="D307" s="60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</row>
    <row r="308" ht="15.75" customHeight="1">
      <c r="D308" s="60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</row>
    <row r="309" ht="15.75" customHeight="1">
      <c r="D309" s="60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</row>
    <row r="310" ht="15.75" customHeight="1">
      <c r="D310" s="60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</row>
    <row r="311" ht="15.75" customHeight="1">
      <c r="D311" s="60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</row>
    <row r="312" ht="15.75" customHeight="1">
      <c r="D312" s="60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</row>
    <row r="313" ht="15.75" customHeight="1">
      <c r="D313" s="60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</row>
    <row r="314" ht="15.75" customHeight="1">
      <c r="D314" s="60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</row>
    <row r="315" ht="15.75" customHeight="1">
      <c r="D315" s="60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</row>
    <row r="316" ht="15.75" customHeight="1">
      <c r="D316" s="60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</row>
    <row r="317" ht="15.75" customHeight="1">
      <c r="D317" s="60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</row>
    <row r="318" ht="15.75" customHeight="1">
      <c r="D318" s="60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</row>
    <row r="319" ht="15.75" customHeight="1">
      <c r="D319" s="60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</row>
    <row r="320" ht="15.75" customHeight="1">
      <c r="D320" s="60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</row>
    <row r="321" ht="15.75" customHeight="1">
      <c r="D321" s="60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</row>
    <row r="322" ht="15.75" customHeight="1">
      <c r="D322" s="60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</row>
    <row r="323" ht="15.75" customHeight="1">
      <c r="D323" s="60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</row>
    <row r="324" ht="15.75" customHeight="1">
      <c r="D324" s="60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</row>
    <row r="325" ht="15.75" customHeight="1">
      <c r="D325" s="60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</row>
    <row r="326" ht="15.75" customHeight="1">
      <c r="D326" s="60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</row>
    <row r="327" ht="15.75" customHeight="1">
      <c r="D327" s="60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</row>
    <row r="328" ht="15.75" customHeight="1">
      <c r="D328" s="60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</row>
    <row r="329" ht="15.75" customHeight="1">
      <c r="D329" s="60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</row>
    <row r="330" ht="15.75" customHeight="1">
      <c r="D330" s="60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</row>
    <row r="331" ht="15.75" customHeight="1">
      <c r="D331" s="60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</row>
    <row r="332" ht="15.75" customHeight="1">
      <c r="D332" s="60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</row>
    <row r="333" ht="15.75" customHeight="1">
      <c r="D333" s="60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</row>
    <row r="334" ht="15.75" customHeight="1">
      <c r="D334" s="60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</row>
    <row r="335" ht="15.75" customHeight="1">
      <c r="D335" s="60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</row>
    <row r="336" ht="15.75" customHeight="1">
      <c r="D336" s="60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</row>
    <row r="337" ht="15.75" customHeight="1">
      <c r="D337" s="60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</row>
    <row r="338" ht="15.75" customHeight="1">
      <c r="D338" s="60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</row>
    <row r="339" ht="15.75" customHeight="1">
      <c r="D339" s="60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  <c r="AU339" s="35"/>
      <c r="AV339" s="35"/>
      <c r="AW339" s="35"/>
      <c r="AX339" s="35"/>
    </row>
    <row r="340" ht="15.75" customHeight="1">
      <c r="D340" s="60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  <c r="AU340" s="35"/>
      <c r="AV340" s="35"/>
      <c r="AW340" s="35"/>
      <c r="AX340" s="35"/>
    </row>
    <row r="341" ht="15.75" customHeight="1">
      <c r="D341" s="60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/>
      <c r="AX341" s="35"/>
    </row>
    <row r="342" ht="15.75" customHeight="1">
      <c r="D342" s="60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  <c r="AU342" s="35"/>
      <c r="AV342" s="35"/>
      <c r="AW342" s="35"/>
      <c r="AX342" s="35"/>
    </row>
    <row r="343" ht="15.75" customHeight="1">
      <c r="D343" s="60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  <c r="AU343" s="35"/>
      <c r="AV343" s="35"/>
      <c r="AW343" s="35"/>
      <c r="AX343" s="35"/>
    </row>
    <row r="344" ht="15.75" customHeight="1">
      <c r="D344" s="60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  <c r="AU344" s="35"/>
      <c r="AV344" s="35"/>
      <c r="AW344" s="35"/>
      <c r="AX344" s="35"/>
    </row>
    <row r="345" ht="15.75" customHeight="1">
      <c r="D345" s="60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</row>
    <row r="346" ht="15.75" customHeight="1">
      <c r="D346" s="60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</row>
    <row r="347" ht="15.75" customHeight="1">
      <c r="D347" s="60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  <c r="AV347" s="35"/>
      <c r="AW347" s="35"/>
      <c r="AX347" s="35"/>
    </row>
    <row r="348" ht="15.75" customHeight="1">
      <c r="D348" s="60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</row>
    <row r="349" ht="15.75" customHeight="1">
      <c r="D349" s="60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</row>
    <row r="350" ht="15.75" customHeight="1">
      <c r="D350" s="60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</row>
    <row r="351" ht="15.75" customHeight="1">
      <c r="D351" s="60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  <c r="AU351" s="35"/>
      <c r="AV351" s="35"/>
      <c r="AW351" s="35"/>
      <c r="AX351" s="35"/>
    </row>
    <row r="352" ht="15.75" customHeight="1">
      <c r="D352" s="60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  <c r="AU352" s="35"/>
      <c r="AV352" s="35"/>
      <c r="AW352" s="35"/>
      <c r="AX352" s="35"/>
    </row>
    <row r="353" ht="15.75" customHeight="1">
      <c r="D353" s="60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  <c r="AU353" s="35"/>
      <c r="AV353" s="35"/>
      <c r="AW353" s="35"/>
      <c r="AX353" s="35"/>
    </row>
    <row r="354" ht="15.75" customHeight="1">
      <c r="D354" s="60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</row>
    <row r="355" ht="15.75" customHeight="1">
      <c r="D355" s="60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</row>
    <row r="356" ht="15.75" customHeight="1">
      <c r="D356" s="60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</row>
    <row r="357" ht="15.75" customHeight="1">
      <c r="D357" s="60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</row>
    <row r="358" ht="15.75" customHeight="1">
      <c r="D358" s="60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</row>
    <row r="359" ht="15.75" customHeight="1">
      <c r="D359" s="60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  <c r="AU359" s="35"/>
      <c r="AV359" s="35"/>
      <c r="AW359" s="35"/>
      <c r="AX359" s="35"/>
    </row>
    <row r="360" ht="15.75" customHeight="1">
      <c r="D360" s="60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  <c r="AU360" s="35"/>
      <c r="AV360" s="35"/>
      <c r="AW360" s="35"/>
      <c r="AX360" s="35"/>
    </row>
    <row r="361" ht="15.75" customHeight="1">
      <c r="D361" s="60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</row>
    <row r="362" ht="15.75" customHeight="1">
      <c r="D362" s="60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  <c r="AU362" s="35"/>
      <c r="AV362" s="35"/>
      <c r="AW362" s="35"/>
      <c r="AX362" s="35"/>
    </row>
    <row r="363" ht="15.75" customHeight="1">
      <c r="D363" s="60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</row>
    <row r="364" ht="15.75" customHeight="1">
      <c r="D364" s="60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</row>
    <row r="365" ht="15.75" customHeight="1">
      <c r="D365" s="60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  <c r="AU365" s="35"/>
      <c r="AV365" s="35"/>
      <c r="AW365" s="35"/>
      <c r="AX365" s="35"/>
    </row>
    <row r="366" ht="15.75" customHeight="1">
      <c r="D366" s="60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  <c r="AU366" s="35"/>
      <c r="AV366" s="35"/>
      <c r="AW366" s="35"/>
      <c r="AX366" s="35"/>
    </row>
    <row r="367" ht="15.75" customHeight="1">
      <c r="D367" s="60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  <c r="AU367" s="35"/>
      <c r="AV367" s="35"/>
      <c r="AW367" s="35"/>
      <c r="AX367" s="35"/>
    </row>
    <row r="368" ht="15.75" customHeight="1">
      <c r="D368" s="60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  <c r="AU368" s="35"/>
      <c r="AV368" s="35"/>
      <c r="AW368" s="35"/>
      <c r="AX368" s="35"/>
    </row>
    <row r="369" ht="15.75" customHeight="1">
      <c r="D369" s="60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  <c r="AU369" s="35"/>
      <c r="AV369" s="35"/>
      <c r="AW369" s="35"/>
      <c r="AX369" s="35"/>
    </row>
    <row r="370" ht="15.75" customHeight="1">
      <c r="D370" s="60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  <c r="AU370" s="35"/>
      <c r="AV370" s="35"/>
      <c r="AW370" s="35"/>
      <c r="AX370" s="35"/>
    </row>
    <row r="371" ht="15.75" customHeight="1">
      <c r="D371" s="60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  <c r="AU371" s="35"/>
      <c r="AV371" s="35"/>
      <c r="AW371" s="35"/>
      <c r="AX371" s="35"/>
    </row>
    <row r="372" ht="15.75" customHeight="1">
      <c r="D372" s="60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  <c r="AX372" s="35"/>
    </row>
    <row r="373" ht="15.75" customHeight="1">
      <c r="D373" s="60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</row>
    <row r="374" ht="15.75" customHeight="1">
      <c r="D374" s="60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  <c r="AU374" s="35"/>
      <c r="AV374" s="35"/>
      <c r="AW374" s="35"/>
      <c r="AX374" s="35"/>
    </row>
    <row r="375" ht="15.75" customHeight="1">
      <c r="D375" s="60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/>
      <c r="AX375" s="35"/>
    </row>
    <row r="376" ht="15.75" customHeight="1">
      <c r="D376" s="60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  <c r="AU376" s="35"/>
      <c r="AV376" s="35"/>
      <c r="AW376" s="35"/>
      <c r="AX376" s="35"/>
    </row>
    <row r="377" ht="15.75" customHeight="1">
      <c r="D377" s="60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</row>
    <row r="378" ht="15.75" customHeight="1">
      <c r="D378" s="60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</row>
    <row r="379" ht="15.75" customHeight="1">
      <c r="D379" s="60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  <c r="AX379" s="35"/>
    </row>
    <row r="380" ht="15.75" customHeight="1">
      <c r="D380" s="60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  <c r="AU380" s="35"/>
      <c r="AV380" s="35"/>
      <c r="AW380" s="35"/>
      <c r="AX380" s="35"/>
    </row>
    <row r="381" ht="15.75" customHeight="1">
      <c r="D381" s="60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</row>
    <row r="382" ht="15.75" customHeight="1">
      <c r="D382" s="60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</row>
    <row r="383" ht="15.75" customHeight="1">
      <c r="D383" s="60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  <c r="AU383" s="35"/>
      <c r="AV383" s="35"/>
      <c r="AW383" s="35"/>
      <c r="AX383" s="35"/>
    </row>
    <row r="384" ht="15.75" customHeight="1">
      <c r="D384" s="60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</row>
    <row r="385" ht="15.75" customHeight="1">
      <c r="D385" s="60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</row>
    <row r="386" ht="15.75" customHeight="1">
      <c r="D386" s="60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  <c r="AU386" s="35"/>
      <c r="AV386" s="35"/>
      <c r="AW386" s="35"/>
      <c r="AX386" s="35"/>
    </row>
    <row r="387" ht="15.75" customHeight="1">
      <c r="D387" s="60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  <c r="AX387" s="35"/>
    </row>
    <row r="388" ht="15.75" customHeight="1">
      <c r="D388" s="60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  <c r="AU388" s="35"/>
      <c r="AV388" s="35"/>
      <c r="AW388" s="35"/>
      <c r="AX388" s="35"/>
    </row>
    <row r="389" ht="15.75" customHeight="1">
      <c r="D389" s="60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  <c r="AX389" s="35"/>
    </row>
    <row r="390" ht="15.75" customHeight="1">
      <c r="D390" s="60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</row>
    <row r="391" ht="15.75" customHeight="1">
      <c r="D391" s="60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</row>
    <row r="392" ht="15.75" customHeight="1">
      <c r="D392" s="60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</row>
    <row r="393" ht="15.75" customHeight="1">
      <c r="D393" s="60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</row>
    <row r="394" ht="15.75" customHeight="1">
      <c r="D394" s="60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  <c r="AU394" s="35"/>
      <c r="AV394" s="35"/>
      <c r="AW394" s="35"/>
      <c r="AX394" s="35"/>
    </row>
    <row r="395" ht="15.75" customHeight="1">
      <c r="D395" s="60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  <c r="AU395" s="35"/>
      <c r="AV395" s="35"/>
      <c r="AW395" s="35"/>
      <c r="AX395" s="35"/>
    </row>
    <row r="396" ht="15.75" customHeight="1">
      <c r="D396" s="60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  <c r="AT396" s="35"/>
      <c r="AU396" s="35"/>
      <c r="AV396" s="35"/>
      <c r="AW396" s="35"/>
      <c r="AX396" s="35"/>
    </row>
    <row r="397" ht="15.75" customHeight="1">
      <c r="D397" s="60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</row>
    <row r="398" ht="15.75" customHeight="1">
      <c r="D398" s="60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  <c r="AU398" s="35"/>
      <c r="AV398" s="35"/>
      <c r="AW398" s="35"/>
      <c r="AX398" s="35"/>
    </row>
    <row r="399" ht="15.75" customHeight="1">
      <c r="D399" s="60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</row>
    <row r="400" ht="15.75" customHeight="1">
      <c r="D400" s="60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</row>
    <row r="401" ht="15.75" customHeight="1">
      <c r="D401" s="60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</row>
    <row r="402" ht="15.75" customHeight="1">
      <c r="D402" s="60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  <c r="AU402" s="35"/>
      <c r="AV402" s="35"/>
      <c r="AW402" s="35"/>
      <c r="AX402" s="35"/>
    </row>
    <row r="403" ht="15.75" customHeight="1">
      <c r="D403" s="60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  <c r="AU403" s="35"/>
      <c r="AV403" s="35"/>
      <c r="AW403" s="35"/>
      <c r="AX403" s="35"/>
    </row>
    <row r="404" ht="15.75" customHeight="1">
      <c r="D404" s="60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  <c r="AU404" s="35"/>
      <c r="AV404" s="35"/>
      <c r="AW404" s="35"/>
      <c r="AX404" s="35"/>
    </row>
    <row r="405" ht="15.75" customHeight="1">
      <c r="D405" s="60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  <c r="AU405" s="35"/>
      <c r="AV405" s="35"/>
      <c r="AW405" s="35"/>
      <c r="AX405" s="35"/>
    </row>
    <row r="406" ht="15.75" customHeight="1">
      <c r="D406" s="60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  <c r="AU406" s="35"/>
      <c r="AV406" s="35"/>
      <c r="AW406" s="35"/>
      <c r="AX406" s="35"/>
    </row>
    <row r="407" ht="15.75" customHeight="1">
      <c r="D407" s="60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  <c r="AU407" s="35"/>
      <c r="AV407" s="35"/>
      <c r="AW407" s="35"/>
      <c r="AX407" s="35"/>
    </row>
    <row r="408" ht="15.75" customHeight="1">
      <c r="D408" s="60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</row>
    <row r="409" ht="15.75" customHeight="1">
      <c r="D409" s="60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</row>
    <row r="410" ht="15.75" customHeight="1">
      <c r="D410" s="60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  <c r="AU410" s="35"/>
      <c r="AV410" s="35"/>
      <c r="AW410" s="35"/>
      <c r="AX410" s="35"/>
    </row>
    <row r="411" ht="15.75" customHeight="1">
      <c r="D411" s="60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  <c r="AU411" s="35"/>
      <c r="AV411" s="35"/>
      <c r="AW411" s="35"/>
      <c r="AX411" s="35"/>
    </row>
    <row r="412" ht="15.75" customHeight="1">
      <c r="D412" s="60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  <c r="AU412" s="35"/>
      <c r="AV412" s="35"/>
      <c r="AW412" s="35"/>
      <c r="AX412" s="35"/>
    </row>
    <row r="413" ht="15.75" customHeight="1">
      <c r="D413" s="60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  <c r="AU413" s="35"/>
      <c r="AV413" s="35"/>
      <c r="AW413" s="35"/>
      <c r="AX413" s="35"/>
    </row>
    <row r="414" ht="15.75" customHeight="1">
      <c r="D414" s="60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  <c r="AU414" s="35"/>
      <c r="AV414" s="35"/>
      <c r="AW414" s="35"/>
      <c r="AX414" s="35"/>
    </row>
    <row r="415" ht="15.75" customHeight="1">
      <c r="D415" s="60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  <c r="AU415" s="35"/>
      <c r="AV415" s="35"/>
      <c r="AW415" s="35"/>
      <c r="AX415" s="35"/>
    </row>
    <row r="416" ht="15.75" customHeight="1">
      <c r="D416" s="60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  <c r="AU416" s="35"/>
      <c r="AV416" s="35"/>
      <c r="AW416" s="35"/>
      <c r="AX416" s="35"/>
    </row>
    <row r="417" ht="15.75" customHeight="1">
      <c r="D417" s="60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</row>
    <row r="418" ht="15.75" customHeight="1">
      <c r="D418" s="60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</row>
    <row r="419" ht="15.75" customHeight="1">
      <c r="D419" s="60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  <c r="AU419" s="35"/>
      <c r="AV419" s="35"/>
      <c r="AW419" s="35"/>
      <c r="AX419" s="35"/>
    </row>
    <row r="420" ht="15.75" customHeight="1">
      <c r="D420" s="60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  <c r="AU420" s="35"/>
      <c r="AV420" s="35"/>
      <c r="AW420" s="35"/>
      <c r="AX420" s="35"/>
    </row>
    <row r="421" ht="15.75" customHeight="1">
      <c r="D421" s="60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</row>
    <row r="422" ht="15.75" customHeight="1">
      <c r="D422" s="60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  <c r="AU422" s="35"/>
      <c r="AV422" s="35"/>
      <c r="AW422" s="35"/>
      <c r="AX422" s="35"/>
    </row>
    <row r="423" ht="15.75" customHeight="1">
      <c r="D423" s="60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  <c r="AU423" s="35"/>
      <c r="AV423" s="35"/>
      <c r="AW423" s="35"/>
      <c r="AX423" s="35"/>
    </row>
    <row r="424" ht="15.75" customHeight="1">
      <c r="D424" s="60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  <c r="AS424" s="35"/>
      <c r="AT424" s="35"/>
      <c r="AU424" s="35"/>
      <c r="AV424" s="35"/>
      <c r="AW424" s="35"/>
      <c r="AX424" s="35"/>
    </row>
    <row r="425" ht="15.75" customHeight="1">
      <c r="D425" s="60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  <c r="AU425" s="35"/>
      <c r="AV425" s="35"/>
      <c r="AW425" s="35"/>
      <c r="AX425" s="35"/>
    </row>
    <row r="426" ht="15.75" customHeight="1">
      <c r="D426" s="60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</row>
    <row r="427" ht="15.75" customHeight="1">
      <c r="D427" s="60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5"/>
      <c r="AW427" s="35"/>
      <c r="AX427" s="35"/>
    </row>
    <row r="428" ht="15.75" customHeight="1">
      <c r="D428" s="60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  <c r="AU428" s="35"/>
      <c r="AV428" s="35"/>
      <c r="AW428" s="35"/>
      <c r="AX428" s="35"/>
    </row>
    <row r="429" ht="15.75" customHeight="1">
      <c r="D429" s="60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  <c r="AU429" s="35"/>
      <c r="AV429" s="35"/>
      <c r="AW429" s="35"/>
      <c r="AX429" s="35"/>
    </row>
    <row r="430" ht="15.75" customHeight="1">
      <c r="D430" s="60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  <c r="AB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  <c r="AT430" s="35"/>
      <c r="AU430" s="35"/>
      <c r="AV430" s="35"/>
      <c r="AW430" s="35"/>
      <c r="AX430" s="35"/>
    </row>
    <row r="431" ht="15.75" customHeight="1">
      <c r="D431" s="60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  <c r="AB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  <c r="AU431" s="35"/>
      <c r="AV431" s="35"/>
      <c r="AW431" s="35"/>
      <c r="AX431" s="35"/>
    </row>
    <row r="432" ht="15.75" customHeight="1">
      <c r="D432" s="60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  <c r="AU432" s="35"/>
      <c r="AV432" s="35"/>
      <c r="AW432" s="35"/>
      <c r="AX432" s="35"/>
    </row>
    <row r="433" ht="15.75" customHeight="1">
      <c r="D433" s="60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  <c r="AV433" s="35"/>
      <c r="AW433" s="35"/>
      <c r="AX433" s="35"/>
    </row>
    <row r="434" ht="15.75" customHeight="1">
      <c r="D434" s="60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  <c r="AU434" s="35"/>
      <c r="AV434" s="35"/>
      <c r="AW434" s="35"/>
      <c r="AX434" s="35"/>
    </row>
    <row r="435" ht="15.75" customHeight="1">
      <c r="D435" s="60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  <c r="AX435" s="35"/>
    </row>
    <row r="436" ht="15.75" customHeight="1">
      <c r="D436" s="60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</row>
    <row r="437" ht="15.75" customHeight="1">
      <c r="D437" s="60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  <c r="AU437" s="35"/>
      <c r="AV437" s="35"/>
      <c r="AW437" s="35"/>
      <c r="AX437" s="35"/>
    </row>
    <row r="438" ht="15.75" customHeight="1">
      <c r="D438" s="60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  <c r="AU438" s="35"/>
      <c r="AV438" s="35"/>
      <c r="AW438" s="35"/>
      <c r="AX438" s="35"/>
    </row>
    <row r="439" ht="15.75" customHeight="1">
      <c r="D439" s="60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  <c r="AT439" s="35"/>
      <c r="AU439" s="35"/>
      <c r="AV439" s="35"/>
      <c r="AW439" s="35"/>
      <c r="AX439" s="35"/>
    </row>
    <row r="440" ht="15.75" customHeight="1">
      <c r="D440" s="60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  <c r="AB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  <c r="AT440" s="35"/>
      <c r="AU440" s="35"/>
      <c r="AV440" s="35"/>
      <c r="AW440" s="35"/>
      <c r="AX440" s="35"/>
    </row>
    <row r="441" ht="15.75" customHeight="1">
      <c r="D441" s="60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  <c r="AU441" s="35"/>
      <c r="AV441" s="35"/>
      <c r="AW441" s="35"/>
      <c r="AX441" s="35"/>
    </row>
    <row r="442" ht="15.75" customHeight="1">
      <c r="D442" s="60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  <c r="AS442" s="35"/>
      <c r="AT442" s="35"/>
      <c r="AU442" s="35"/>
      <c r="AV442" s="35"/>
      <c r="AW442" s="35"/>
      <c r="AX442" s="35"/>
    </row>
    <row r="443" ht="15.75" customHeight="1">
      <c r="D443" s="60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  <c r="AU443" s="35"/>
      <c r="AV443" s="35"/>
      <c r="AW443" s="35"/>
      <c r="AX443" s="35"/>
    </row>
    <row r="444" ht="15.75" customHeight="1">
      <c r="D444" s="60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  <c r="AU444" s="35"/>
      <c r="AV444" s="35"/>
      <c r="AW444" s="35"/>
      <c r="AX444" s="35"/>
    </row>
    <row r="445" ht="15.75" customHeight="1">
      <c r="D445" s="60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</row>
    <row r="446" ht="15.75" customHeight="1">
      <c r="D446" s="60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  <c r="AU446" s="35"/>
      <c r="AV446" s="35"/>
      <c r="AW446" s="35"/>
      <c r="AX446" s="35"/>
    </row>
    <row r="447" ht="15.75" customHeight="1">
      <c r="D447" s="60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  <c r="AU447" s="35"/>
      <c r="AV447" s="35"/>
      <c r="AW447" s="35"/>
      <c r="AX447" s="35"/>
    </row>
    <row r="448" ht="15.75" customHeight="1">
      <c r="D448" s="60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  <c r="AB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  <c r="AT448" s="35"/>
      <c r="AU448" s="35"/>
      <c r="AV448" s="35"/>
      <c r="AW448" s="35"/>
      <c r="AX448" s="35"/>
    </row>
    <row r="449" ht="15.75" customHeight="1">
      <c r="D449" s="60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  <c r="AU449" s="35"/>
      <c r="AV449" s="35"/>
      <c r="AW449" s="35"/>
      <c r="AX449" s="35"/>
    </row>
    <row r="450" ht="15.75" customHeight="1">
      <c r="D450" s="60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  <c r="AB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  <c r="AT450" s="35"/>
      <c r="AU450" s="35"/>
      <c r="AV450" s="35"/>
      <c r="AW450" s="35"/>
      <c r="AX450" s="35"/>
    </row>
    <row r="451" ht="15.75" customHeight="1">
      <c r="D451" s="60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  <c r="AX451" s="35"/>
    </row>
    <row r="452" ht="15.75" customHeight="1">
      <c r="D452" s="60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  <c r="AU452" s="35"/>
      <c r="AV452" s="35"/>
      <c r="AW452" s="35"/>
      <c r="AX452" s="35"/>
    </row>
    <row r="453" ht="15.75" customHeight="1">
      <c r="D453" s="60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</row>
    <row r="454" ht="15.75" customHeight="1">
      <c r="D454" s="60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  <c r="AV454" s="35"/>
      <c r="AW454" s="35"/>
      <c r="AX454" s="35"/>
    </row>
    <row r="455" ht="15.75" customHeight="1">
      <c r="D455" s="60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  <c r="AB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  <c r="AU455" s="35"/>
      <c r="AV455" s="35"/>
      <c r="AW455" s="35"/>
      <c r="AX455" s="35"/>
    </row>
    <row r="456" ht="15.75" customHeight="1">
      <c r="D456" s="60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  <c r="AU456" s="35"/>
      <c r="AV456" s="35"/>
      <c r="AW456" s="35"/>
      <c r="AX456" s="35"/>
    </row>
    <row r="457" ht="15.75" customHeight="1">
      <c r="D457" s="60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  <c r="AV457" s="35"/>
      <c r="AW457" s="35"/>
      <c r="AX457" s="35"/>
    </row>
    <row r="458" ht="15.75" customHeight="1">
      <c r="D458" s="60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  <c r="AU458" s="35"/>
      <c r="AV458" s="35"/>
      <c r="AW458" s="35"/>
      <c r="AX458" s="35"/>
    </row>
    <row r="459" ht="15.75" customHeight="1">
      <c r="D459" s="60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  <c r="AU459" s="35"/>
      <c r="AV459" s="35"/>
      <c r="AW459" s="35"/>
      <c r="AX459" s="35"/>
    </row>
    <row r="460" ht="15.75" customHeight="1">
      <c r="D460" s="60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  <c r="AU460" s="35"/>
      <c r="AV460" s="35"/>
      <c r="AW460" s="35"/>
      <c r="AX460" s="35"/>
    </row>
    <row r="461" ht="15.75" customHeight="1">
      <c r="D461" s="60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  <c r="AU461" s="35"/>
      <c r="AV461" s="35"/>
      <c r="AW461" s="35"/>
      <c r="AX461" s="35"/>
    </row>
    <row r="462" ht="15.75" customHeight="1">
      <c r="D462" s="60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</row>
    <row r="463" ht="15.75" customHeight="1">
      <c r="D463" s="60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  <c r="AV463" s="35"/>
      <c r="AW463" s="35"/>
      <c r="AX463" s="35"/>
    </row>
    <row r="464" ht="15.75" customHeight="1">
      <c r="D464" s="60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  <c r="AU464" s="35"/>
      <c r="AV464" s="35"/>
      <c r="AW464" s="35"/>
      <c r="AX464" s="35"/>
    </row>
    <row r="465" ht="15.75" customHeight="1">
      <c r="D465" s="60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</row>
    <row r="466" ht="15.75" customHeight="1">
      <c r="D466" s="60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  <c r="AU466" s="35"/>
      <c r="AV466" s="35"/>
      <c r="AW466" s="35"/>
      <c r="AX466" s="35"/>
    </row>
    <row r="467" ht="15.75" customHeight="1">
      <c r="D467" s="60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  <c r="AU467" s="35"/>
      <c r="AV467" s="35"/>
      <c r="AW467" s="35"/>
      <c r="AX467" s="35"/>
    </row>
    <row r="468" ht="15.75" customHeight="1">
      <c r="D468" s="60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  <c r="AU468" s="35"/>
      <c r="AV468" s="35"/>
      <c r="AW468" s="35"/>
      <c r="AX468" s="35"/>
    </row>
    <row r="469" ht="15.75" customHeight="1">
      <c r="D469" s="60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  <c r="AW469" s="35"/>
      <c r="AX469" s="35"/>
    </row>
    <row r="470" ht="15.75" customHeight="1">
      <c r="D470" s="60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  <c r="AU470" s="35"/>
      <c r="AV470" s="35"/>
      <c r="AW470" s="35"/>
      <c r="AX470" s="35"/>
    </row>
    <row r="471" ht="15.75" customHeight="1">
      <c r="D471" s="60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  <c r="AV471" s="35"/>
      <c r="AW471" s="35"/>
      <c r="AX471" s="35"/>
    </row>
    <row r="472" ht="15.75" customHeight="1">
      <c r="D472" s="60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5"/>
    </row>
    <row r="473" ht="15.75" customHeight="1">
      <c r="D473" s="60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  <c r="AU473" s="35"/>
      <c r="AV473" s="35"/>
      <c r="AW473" s="35"/>
      <c r="AX473" s="35"/>
    </row>
    <row r="474" ht="15.75" customHeight="1">
      <c r="D474" s="60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  <c r="AU474" s="35"/>
      <c r="AV474" s="35"/>
      <c r="AW474" s="35"/>
      <c r="AX474" s="35"/>
    </row>
    <row r="475" ht="15.75" customHeight="1">
      <c r="D475" s="60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  <c r="AU475" s="35"/>
      <c r="AV475" s="35"/>
      <c r="AW475" s="35"/>
      <c r="AX475" s="35"/>
    </row>
    <row r="476" ht="15.75" customHeight="1">
      <c r="D476" s="60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  <c r="AU476" s="35"/>
      <c r="AV476" s="35"/>
      <c r="AW476" s="35"/>
      <c r="AX476" s="35"/>
    </row>
    <row r="477" ht="15.75" customHeight="1">
      <c r="D477" s="60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  <c r="AX477" s="35"/>
    </row>
    <row r="478" ht="15.75" customHeight="1">
      <c r="D478" s="60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  <c r="AU478" s="35"/>
      <c r="AV478" s="35"/>
      <c r="AW478" s="35"/>
      <c r="AX478" s="35"/>
    </row>
    <row r="479" ht="15.75" customHeight="1">
      <c r="D479" s="60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  <c r="AU479" s="35"/>
      <c r="AV479" s="35"/>
      <c r="AW479" s="35"/>
      <c r="AX479" s="35"/>
    </row>
    <row r="480" ht="15.75" customHeight="1">
      <c r="D480" s="60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  <c r="AX480" s="35"/>
    </row>
    <row r="481" ht="15.75" customHeight="1">
      <c r="D481" s="60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</row>
    <row r="482" ht="15.75" customHeight="1">
      <c r="D482" s="60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  <c r="AX482" s="35"/>
    </row>
    <row r="483" ht="15.75" customHeight="1">
      <c r="D483" s="60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  <c r="AU483" s="35"/>
      <c r="AV483" s="35"/>
      <c r="AW483" s="35"/>
      <c r="AX483" s="35"/>
    </row>
    <row r="484" ht="15.75" customHeight="1">
      <c r="D484" s="60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  <c r="AU484" s="35"/>
      <c r="AV484" s="35"/>
      <c r="AW484" s="35"/>
      <c r="AX484" s="35"/>
    </row>
    <row r="485" ht="15.75" customHeight="1">
      <c r="D485" s="60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  <c r="AU485" s="35"/>
      <c r="AV485" s="35"/>
      <c r="AW485" s="35"/>
      <c r="AX485" s="35"/>
    </row>
    <row r="486" ht="15.75" customHeight="1">
      <c r="D486" s="60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  <c r="AU486" s="35"/>
      <c r="AV486" s="35"/>
      <c r="AW486" s="35"/>
      <c r="AX486" s="35"/>
    </row>
    <row r="487" ht="15.75" customHeight="1">
      <c r="D487" s="60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  <c r="AU487" s="35"/>
      <c r="AV487" s="35"/>
      <c r="AW487" s="35"/>
      <c r="AX487" s="35"/>
    </row>
    <row r="488" ht="15.75" customHeight="1">
      <c r="D488" s="60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  <c r="AU488" s="35"/>
      <c r="AV488" s="35"/>
      <c r="AW488" s="35"/>
      <c r="AX488" s="35"/>
    </row>
    <row r="489" ht="15.75" customHeight="1">
      <c r="D489" s="60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</row>
    <row r="490" ht="15.75" customHeight="1">
      <c r="D490" s="60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</row>
    <row r="491" ht="15.75" customHeight="1">
      <c r="D491" s="60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  <c r="AT491" s="35"/>
      <c r="AU491" s="35"/>
      <c r="AV491" s="35"/>
      <c r="AW491" s="35"/>
      <c r="AX491" s="35"/>
    </row>
    <row r="492" ht="15.75" customHeight="1">
      <c r="D492" s="60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  <c r="AT492" s="35"/>
      <c r="AU492" s="35"/>
      <c r="AV492" s="35"/>
      <c r="AW492" s="35"/>
      <c r="AX492" s="35"/>
    </row>
    <row r="493" ht="15.75" customHeight="1">
      <c r="D493" s="60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  <c r="AU493" s="35"/>
      <c r="AV493" s="35"/>
      <c r="AW493" s="35"/>
      <c r="AX493" s="35"/>
    </row>
    <row r="494" ht="15.75" customHeight="1">
      <c r="D494" s="60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  <c r="AU494" s="35"/>
      <c r="AV494" s="35"/>
      <c r="AW494" s="35"/>
      <c r="AX494" s="35"/>
    </row>
    <row r="495" ht="15.75" customHeight="1">
      <c r="D495" s="60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  <c r="AB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  <c r="AT495" s="35"/>
      <c r="AU495" s="35"/>
      <c r="AV495" s="35"/>
      <c r="AW495" s="35"/>
      <c r="AX495" s="35"/>
    </row>
    <row r="496" ht="15.75" customHeight="1">
      <c r="D496" s="60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  <c r="AU496" s="35"/>
      <c r="AV496" s="35"/>
      <c r="AW496" s="35"/>
      <c r="AX496" s="35"/>
    </row>
    <row r="497" ht="15.75" customHeight="1">
      <c r="D497" s="60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  <c r="AU497" s="35"/>
      <c r="AV497" s="35"/>
      <c r="AW497" s="35"/>
      <c r="AX497" s="35"/>
    </row>
    <row r="498" ht="15.75" customHeight="1">
      <c r="D498" s="60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</row>
    <row r="499" ht="15.75" customHeight="1">
      <c r="D499" s="60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</row>
    <row r="500" ht="15.75" customHeight="1">
      <c r="D500" s="60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  <c r="AU500" s="35"/>
      <c r="AV500" s="35"/>
      <c r="AW500" s="35"/>
      <c r="AX500" s="35"/>
    </row>
    <row r="501" ht="15.75" customHeight="1">
      <c r="D501" s="60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  <c r="AB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35"/>
      <c r="AS501" s="35"/>
      <c r="AT501" s="35"/>
      <c r="AU501" s="35"/>
      <c r="AV501" s="35"/>
      <c r="AW501" s="35"/>
      <c r="AX501" s="35"/>
    </row>
    <row r="502" ht="15.75" customHeight="1">
      <c r="D502" s="60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  <c r="AU502" s="35"/>
      <c r="AV502" s="35"/>
      <c r="AW502" s="35"/>
      <c r="AX502" s="35"/>
    </row>
    <row r="503" ht="15.75" customHeight="1">
      <c r="D503" s="60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  <c r="AB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  <c r="AS503" s="35"/>
      <c r="AT503" s="35"/>
      <c r="AU503" s="35"/>
      <c r="AV503" s="35"/>
      <c r="AW503" s="35"/>
      <c r="AX503" s="35"/>
    </row>
    <row r="504" ht="15.75" customHeight="1">
      <c r="D504" s="60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  <c r="AB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35"/>
      <c r="AS504" s="35"/>
      <c r="AT504" s="35"/>
      <c r="AU504" s="35"/>
      <c r="AV504" s="35"/>
      <c r="AW504" s="35"/>
      <c r="AX504" s="35"/>
    </row>
    <row r="505" ht="15.75" customHeight="1">
      <c r="D505" s="60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B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  <c r="AU505" s="35"/>
      <c r="AV505" s="35"/>
      <c r="AW505" s="35"/>
      <c r="AX505" s="35"/>
    </row>
    <row r="506" ht="15.75" customHeight="1">
      <c r="D506" s="60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  <c r="AU506" s="35"/>
      <c r="AV506" s="35"/>
      <c r="AW506" s="35"/>
      <c r="AX506" s="35"/>
    </row>
    <row r="507" ht="15.75" customHeight="1">
      <c r="D507" s="60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  <c r="AU507" s="35"/>
      <c r="AV507" s="35"/>
      <c r="AW507" s="35"/>
      <c r="AX507" s="35"/>
    </row>
    <row r="508" ht="15.75" customHeight="1">
      <c r="D508" s="60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  <c r="AU508" s="35"/>
      <c r="AV508" s="35"/>
      <c r="AW508" s="35"/>
      <c r="AX508" s="35"/>
    </row>
    <row r="509" ht="15.75" customHeight="1">
      <c r="D509" s="60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35"/>
      <c r="AS509" s="35"/>
      <c r="AT509" s="35"/>
      <c r="AU509" s="35"/>
      <c r="AV509" s="35"/>
      <c r="AW509" s="35"/>
      <c r="AX509" s="35"/>
    </row>
    <row r="510" ht="15.75" customHeight="1">
      <c r="D510" s="60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  <c r="AU510" s="35"/>
      <c r="AV510" s="35"/>
      <c r="AW510" s="35"/>
      <c r="AX510" s="35"/>
    </row>
    <row r="511" ht="15.75" customHeight="1">
      <c r="D511" s="60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  <c r="AB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35"/>
      <c r="AS511" s="35"/>
      <c r="AT511" s="35"/>
      <c r="AU511" s="35"/>
      <c r="AV511" s="35"/>
      <c r="AW511" s="35"/>
      <c r="AX511" s="35"/>
    </row>
    <row r="512" ht="15.75" customHeight="1">
      <c r="D512" s="60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  <c r="AB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35"/>
      <c r="AS512" s="35"/>
      <c r="AT512" s="35"/>
      <c r="AU512" s="35"/>
      <c r="AV512" s="35"/>
      <c r="AW512" s="35"/>
      <c r="AX512" s="35"/>
    </row>
    <row r="513" ht="15.75" customHeight="1">
      <c r="D513" s="60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B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  <c r="AT513" s="35"/>
      <c r="AU513" s="35"/>
      <c r="AV513" s="35"/>
      <c r="AW513" s="35"/>
      <c r="AX513" s="35"/>
    </row>
    <row r="514" ht="15.75" customHeight="1">
      <c r="D514" s="60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  <c r="AU514" s="35"/>
      <c r="AV514" s="35"/>
      <c r="AW514" s="35"/>
      <c r="AX514" s="35"/>
    </row>
    <row r="515" ht="15.75" customHeight="1">
      <c r="D515" s="60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  <c r="AU515" s="35"/>
      <c r="AV515" s="35"/>
      <c r="AW515" s="35"/>
      <c r="AX515" s="35"/>
    </row>
    <row r="516" ht="15.75" customHeight="1">
      <c r="D516" s="60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  <c r="AU516" s="35"/>
      <c r="AV516" s="35"/>
      <c r="AW516" s="35"/>
      <c r="AX516" s="35"/>
    </row>
    <row r="517" ht="15.75" customHeight="1">
      <c r="D517" s="60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  <c r="AU517" s="35"/>
      <c r="AV517" s="35"/>
      <c r="AW517" s="35"/>
      <c r="AX517" s="35"/>
    </row>
    <row r="518" ht="15.75" customHeight="1">
      <c r="D518" s="60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  <c r="AU518" s="35"/>
      <c r="AV518" s="35"/>
      <c r="AW518" s="35"/>
      <c r="AX518" s="35"/>
    </row>
    <row r="519" ht="15.75" customHeight="1">
      <c r="D519" s="60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  <c r="AU519" s="35"/>
      <c r="AV519" s="35"/>
      <c r="AW519" s="35"/>
      <c r="AX519" s="35"/>
    </row>
    <row r="520" ht="15.75" customHeight="1">
      <c r="D520" s="60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  <c r="AB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35"/>
      <c r="AS520" s="35"/>
      <c r="AT520" s="35"/>
      <c r="AU520" s="35"/>
      <c r="AV520" s="35"/>
      <c r="AW520" s="35"/>
      <c r="AX520" s="35"/>
    </row>
    <row r="521" ht="15.75" customHeight="1">
      <c r="D521" s="60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  <c r="AU521" s="35"/>
      <c r="AV521" s="35"/>
      <c r="AW521" s="35"/>
      <c r="AX521" s="35"/>
    </row>
    <row r="522" ht="15.75" customHeight="1">
      <c r="D522" s="60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  <c r="AB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35"/>
      <c r="AS522" s="35"/>
      <c r="AT522" s="35"/>
      <c r="AU522" s="35"/>
      <c r="AV522" s="35"/>
      <c r="AW522" s="35"/>
      <c r="AX522" s="35"/>
    </row>
    <row r="523" ht="15.75" customHeight="1">
      <c r="D523" s="60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  <c r="AB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  <c r="AT523" s="35"/>
      <c r="AU523" s="35"/>
      <c r="AV523" s="35"/>
      <c r="AW523" s="35"/>
      <c r="AX523" s="35"/>
    </row>
    <row r="524" ht="15.75" customHeight="1">
      <c r="D524" s="60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  <c r="AB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35"/>
      <c r="AS524" s="35"/>
      <c r="AT524" s="35"/>
      <c r="AU524" s="35"/>
      <c r="AV524" s="35"/>
      <c r="AW524" s="35"/>
      <c r="AX524" s="35"/>
    </row>
    <row r="525" ht="15.75" customHeight="1">
      <c r="D525" s="60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  <c r="AU525" s="35"/>
      <c r="AV525" s="35"/>
      <c r="AW525" s="35"/>
      <c r="AX525" s="35"/>
    </row>
    <row r="526" ht="15.75" customHeight="1">
      <c r="D526" s="60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  <c r="AU526" s="35"/>
      <c r="AV526" s="35"/>
      <c r="AW526" s="35"/>
      <c r="AX526" s="35"/>
    </row>
    <row r="527" ht="15.75" customHeight="1">
      <c r="D527" s="60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  <c r="AB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  <c r="AT527" s="35"/>
      <c r="AU527" s="35"/>
      <c r="AV527" s="35"/>
      <c r="AW527" s="35"/>
      <c r="AX527" s="35"/>
    </row>
    <row r="528" ht="15.75" customHeight="1">
      <c r="D528" s="60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35"/>
      <c r="AS528" s="35"/>
      <c r="AT528" s="35"/>
      <c r="AU528" s="35"/>
      <c r="AV528" s="35"/>
      <c r="AW528" s="35"/>
      <c r="AX528" s="35"/>
    </row>
    <row r="529" ht="15.75" customHeight="1">
      <c r="D529" s="60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  <c r="AU529" s="35"/>
      <c r="AV529" s="35"/>
      <c r="AW529" s="35"/>
      <c r="AX529" s="35"/>
    </row>
    <row r="530" ht="15.75" customHeight="1">
      <c r="D530" s="60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  <c r="AU530" s="35"/>
      <c r="AV530" s="35"/>
      <c r="AW530" s="35"/>
      <c r="AX530" s="35"/>
    </row>
    <row r="531" ht="15.75" customHeight="1">
      <c r="D531" s="60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  <c r="AU531" s="35"/>
      <c r="AV531" s="35"/>
      <c r="AW531" s="35"/>
      <c r="AX531" s="35"/>
    </row>
    <row r="532" ht="15.75" customHeight="1">
      <c r="D532" s="60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  <c r="AB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35"/>
      <c r="AS532" s="35"/>
      <c r="AT532" s="35"/>
      <c r="AU532" s="35"/>
      <c r="AV532" s="35"/>
      <c r="AW532" s="35"/>
      <c r="AX532" s="35"/>
    </row>
    <row r="533" ht="15.75" customHeight="1">
      <c r="D533" s="60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  <c r="AU533" s="35"/>
      <c r="AV533" s="35"/>
      <c r="AW533" s="35"/>
      <c r="AX533" s="35"/>
    </row>
    <row r="534" ht="15.75" customHeight="1">
      <c r="D534" s="60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  <c r="AU534" s="35"/>
      <c r="AV534" s="35"/>
      <c r="AW534" s="35"/>
      <c r="AX534" s="35"/>
    </row>
    <row r="535" ht="15.75" customHeight="1">
      <c r="D535" s="60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</row>
    <row r="536" ht="15.75" customHeight="1">
      <c r="D536" s="60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  <c r="AT536" s="35"/>
      <c r="AU536" s="35"/>
      <c r="AV536" s="35"/>
      <c r="AW536" s="35"/>
      <c r="AX536" s="35"/>
    </row>
    <row r="537" ht="15.75" customHeight="1">
      <c r="D537" s="60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  <c r="AT537" s="35"/>
      <c r="AU537" s="35"/>
      <c r="AV537" s="35"/>
      <c r="AW537" s="35"/>
      <c r="AX537" s="35"/>
    </row>
    <row r="538" ht="15.75" customHeight="1">
      <c r="D538" s="60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  <c r="AB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35"/>
      <c r="AS538" s="35"/>
      <c r="AT538" s="35"/>
      <c r="AU538" s="35"/>
      <c r="AV538" s="35"/>
      <c r="AW538" s="35"/>
      <c r="AX538" s="35"/>
    </row>
    <row r="539" ht="15.75" customHeight="1">
      <c r="D539" s="60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  <c r="AB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35"/>
      <c r="AS539" s="35"/>
      <c r="AT539" s="35"/>
      <c r="AU539" s="35"/>
      <c r="AV539" s="35"/>
      <c r="AW539" s="35"/>
      <c r="AX539" s="35"/>
    </row>
    <row r="540" ht="15.75" customHeight="1">
      <c r="D540" s="60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35"/>
      <c r="AS540" s="35"/>
      <c r="AT540" s="35"/>
      <c r="AU540" s="35"/>
      <c r="AV540" s="35"/>
      <c r="AW540" s="35"/>
      <c r="AX540" s="35"/>
    </row>
    <row r="541" ht="15.75" customHeight="1">
      <c r="D541" s="60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  <c r="AT541" s="35"/>
      <c r="AU541" s="35"/>
      <c r="AV541" s="35"/>
      <c r="AW541" s="35"/>
      <c r="AX541" s="35"/>
    </row>
    <row r="542" ht="15.75" customHeight="1">
      <c r="D542" s="60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  <c r="AU542" s="35"/>
      <c r="AV542" s="35"/>
      <c r="AW542" s="35"/>
      <c r="AX542" s="35"/>
    </row>
    <row r="543" ht="15.75" customHeight="1">
      <c r="D543" s="60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  <c r="AV543" s="35"/>
      <c r="AW543" s="35"/>
      <c r="AX543" s="35"/>
    </row>
    <row r="544" ht="15.75" customHeight="1">
      <c r="D544" s="60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  <c r="AU544" s="35"/>
      <c r="AV544" s="35"/>
      <c r="AW544" s="35"/>
      <c r="AX544" s="35"/>
    </row>
    <row r="545" ht="15.75" customHeight="1">
      <c r="D545" s="60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  <c r="AU545" s="35"/>
      <c r="AV545" s="35"/>
      <c r="AW545" s="35"/>
      <c r="AX545" s="35"/>
    </row>
    <row r="546" ht="15.75" customHeight="1">
      <c r="D546" s="60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  <c r="AU546" s="35"/>
      <c r="AV546" s="35"/>
      <c r="AW546" s="35"/>
      <c r="AX546" s="35"/>
    </row>
    <row r="547" ht="15.75" customHeight="1">
      <c r="D547" s="60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  <c r="AU547" s="35"/>
      <c r="AV547" s="35"/>
      <c r="AW547" s="35"/>
      <c r="AX547" s="35"/>
    </row>
    <row r="548" ht="15.75" customHeight="1">
      <c r="D548" s="60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  <c r="AU548" s="35"/>
      <c r="AV548" s="35"/>
      <c r="AW548" s="35"/>
      <c r="AX548" s="35"/>
    </row>
    <row r="549" ht="15.75" customHeight="1">
      <c r="D549" s="60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  <c r="AU549" s="35"/>
      <c r="AV549" s="35"/>
      <c r="AW549" s="35"/>
      <c r="AX549" s="35"/>
    </row>
    <row r="550" ht="15.75" customHeight="1">
      <c r="D550" s="60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  <c r="AU550" s="35"/>
      <c r="AV550" s="35"/>
      <c r="AW550" s="35"/>
      <c r="AX550" s="35"/>
    </row>
    <row r="551" ht="15.75" customHeight="1">
      <c r="D551" s="60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  <c r="AU551" s="35"/>
      <c r="AV551" s="35"/>
      <c r="AW551" s="35"/>
      <c r="AX551" s="35"/>
    </row>
    <row r="552" ht="15.75" customHeight="1">
      <c r="D552" s="60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  <c r="AX552" s="35"/>
    </row>
    <row r="553" ht="15.75" customHeight="1">
      <c r="D553" s="60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</row>
    <row r="554" ht="15.75" customHeight="1">
      <c r="D554" s="60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  <c r="AX554" s="35"/>
    </row>
    <row r="555" ht="15.75" customHeight="1">
      <c r="D555" s="60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  <c r="AU555" s="35"/>
      <c r="AV555" s="35"/>
      <c r="AW555" s="35"/>
      <c r="AX555" s="35"/>
    </row>
    <row r="556" ht="15.75" customHeight="1">
      <c r="D556" s="60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  <c r="AU556" s="35"/>
      <c r="AV556" s="35"/>
      <c r="AW556" s="35"/>
      <c r="AX556" s="35"/>
    </row>
    <row r="557" ht="15.75" customHeight="1">
      <c r="D557" s="60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  <c r="AU557" s="35"/>
      <c r="AV557" s="35"/>
      <c r="AW557" s="35"/>
      <c r="AX557" s="35"/>
    </row>
    <row r="558" ht="15.75" customHeight="1">
      <c r="D558" s="60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  <c r="AU558" s="35"/>
      <c r="AV558" s="35"/>
      <c r="AW558" s="35"/>
      <c r="AX558" s="35"/>
    </row>
    <row r="559" ht="15.75" customHeight="1">
      <c r="D559" s="60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  <c r="AV559" s="35"/>
      <c r="AW559" s="35"/>
      <c r="AX559" s="35"/>
    </row>
    <row r="560" ht="15.75" customHeight="1">
      <c r="D560" s="60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  <c r="AU560" s="35"/>
      <c r="AV560" s="35"/>
      <c r="AW560" s="35"/>
      <c r="AX560" s="35"/>
    </row>
    <row r="561" ht="15.75" customHeight="1">
      <c r="D561" s="60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</row>
    <row r="562" ht="15.75" customHeight="1">
      <c r="D562" s="60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  <c r="AV562" s="35"/>
      <c r="AW562" s="35"/>
      <c r="AX562" s="35"/>
    </row>
    <row r="563" ht="15.75" customHeight="1">
      <c r="D563" s="60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  <c r="AU563" s="35"/>
      <c r="AV563" s="35"/>
      <c r="AW563" s="35"/>
      <c r="AX563" s="35"/>
    </row>
    <row r="564" ht="15.75" customHeight="1">
      <c r="D564" s="60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  <c r="AU564" s="35"/>
      <c r="AV564" s="35"/>
      <c r="AW564" s="35"/>
      <c r="AX564" s="35"/>
    </row>
    <row r="565" ht="15.75" customHeight="1">
      <c r="D565" s="60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  <c r="AU565" s="35"/>
      <c r="AV565" s="35"/>
      <c r="AW565" s="35"/>
      <c r="AX565" s="35"/>
    </row>
    <row r="566" ht="15.75" customHeight="1">
      <c r="D566" s="60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</row>
    <row r="567" ht="15.75" customHeight="1">
      <c r="D567" s="60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  <c r="AU567" s="35"/>
      <c r="AV567" s="35"/>
      <c r="AW567" s="35"/>
      <c r="AX567" s="35"/>
    </row>
    <row r="568" ht="15.75" customHeight="1">
      <c r="D568" s="60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  <c r="AU568" s="35"/>
      <c r="AV568" s="35"/>
      <c r="AW568" s="35"/>
      <c r="AX568" s="35"/>
    </row>
    <row r="569" ht="15.75" customHeight="1">
      <c r="D569" s="60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  <c r="AU569" s="35"/>
      <c r="AV569" s="35"/>
      <c r="AW569" s="35"/>
      <c r="AX569" s="35"/>
    </row>
    <row r="570" ht="15.75" customHeight="1">
      <c r="D570" s="60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</row>
    <row r="571" ht="15.75" customHeight="1">
      <c r="D571" s="60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</row>
    <row r="572" ht="15.75" customHeight="1">
      <c r="D572" s="60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  <c r="AU572" s="35"/>
      <c r="AV572" s="35"/>
      <c r="AW572" s="35"/>
      <c r="AX572" s="35"/>
    </row>
    <row r="573" ht="15.75" customHeight="1">
      <c r="D573" s="60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  <c r="AU573" s="35"/>
      <c r="AV573" s="35"/>
      <c r="AW573" s="35"/>
      <c r="AX573" s="35"/>
    </row>
    <row r="574" ht="15.75" customHeight="1">
      <c r="D574" s="60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  <c r="AU574" s="35"/>
      <c r="AV574" s="35"/>
      <c r="AW574" s="35"/>
      <c r="AX574" s="35"/>
    </row>
    <row r="575" ht="15.75" customHeight="1">
      <c r="D575" s="60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  <c r="AU575" s="35"/>
      <c r="AV575" s="35"/>
      <c r="AW575" s="35"/>
      <c r="AX575" s="35"/>
    </row>
    <row r="576" ht="15.75" customHeight="1">
      <c r="D576" s="60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  <c r="AU576" s="35"/>
      <c r="AV576" s="35"/>
      <c r="AW576" s="35"/>
      <c r="AX576" s="35"/>
    </row>
    <row r="577" ht="15.75" customHeight="1">
      <c r="D577" s="60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  <c r="AU577" s="35"/>
      <c r="AV577" s="35"/>
      <c r="AW577" s="35"/>
      <c r="AX577" s="35"/>
    </row>
    <row r="578" ht="15.75" customHeight="1">
      <c r="D578" s="60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  <c r="AU578" s="35"/>
      <c r="AV578" s="35"/>
      <c r="AW578" s="35"/>
      <c r="AX578" s="35"/>
    </row>
    <row r="579" ht="15.75" customHeight="1">
      <c r="D579" s="60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  <c r="AU579" s="35"/>
      <c r="AV579" s="35"/>
      <c r="AW579" s="35"/>
      <c r="AX579" s="35"/>
    </row>
    <row r="580" ht="15.75" customHeight="1">
      <c r="D580" s="60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</row>
    <row r="581" ht="15.75" customHeight="1">
      <c r="D581" s="60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</row>
    <row r="582" ht="15.75" customHeight="1">
      <c r="D582" s="60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</row>
    <row r="583" ht="15.75" customHeight="1">
      <c r="D583" s="60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  <c r="AB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35"/>
      <c r="AS583" s="35"/>
      <c r="AT583" s="35"/>
      <c r="AU583" s="35"/>
      <c r="AV583" s="35"/>
      <c r="AW583" s="35"/>
      <c r="AX583" s="35"/>
    </row>
    <row r="584" ht="15.75" customHeight="1">
      <c r="D584" s="60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</row>
    <row r="585" ht="15.75" customHeight="1">
      <c r="D585" s="60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  <c r="AU585" s="35"/>
      <c r="AV585" s="35"/>
      <c r="AW585" s="35"/>
      <c r="AX585" s="35"/>
    </row>
    <row r="586" ht="15.75" customHeight="1">
      <c r="D586" s="60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  <c r="AU586" s="35"/>
      <c r="AV586" s="35"/>
      <c r="AW586" s="35"/>
      <c r="AX586" s="35"/>
    </row>
    <row r="587" ht="15.75" customHeight="1">
      <c r="D587" s="60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35"/>
      <c r="AS587" s="35"/>
      <c r="AT587" s="35"/>
      <c r="AU587" s="35"/>
      <c r="AV587" s="35"/>
      <c r="AW587" s="35"/>
      <c r="AX587" s="35"/>
    </row>
    <row r="588" ht="15.75" customHeight="1">
      <c r="D588" s="60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  <c r="AU588" s="35"/>
      <c r="AV588" s="35"/>
      <c r="AW588" s="35"/>
      <c r="AX588" s="35"/>
    </row>
    <row r="589" ht="15.75" customHeight="1">
      <c r="D589" s="60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  <c r="AX589" s="35"/>
    </row>
    <row r="590" ht="15.75" customHeight="1">
      <c r="D590" s="60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</row>
    <row r="591" ht="15.75" customHeight="1">
      <c r="D591" s="60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  <c r="AU591" s="35"/>
      <c r="AV591" s="35"/>
      <c r="AW591" s="35"/>
      <c r="AX591" s="35"/>
    </row>
    <row r="592" ht="15.75" customHeight="1">
      <c r="D592" s="60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  <c r="AU592" s="35"/>
      <c r="AV592" s="35"/>
      <c r="AW592" s="35"/>
      <c r="AX592" s="35"/>
    </row>
    <row r="593" ht="15.75" customHeight="1">
      <c r="D593" s="60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35"/>
      <c r="AS593" s="35"/>
      <c r="AT593" s="35"/>
      <c r="AU593" s="35"/>
      <c r="AV593" s="35"/>
      <c r="AW593" s="35"/>
      <c r="AX593" s="35"/>
    </row>
    <row r="594" ht="15.75" customHeight="1">
      <c r="D594" s="60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  <c r="AB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35"/>
      <c r="AS594" s="35"/>
      <c r="AT594" s="35"/>
      <c r="AU594" s="35"/>
      <c r="AV594" s="35"/>
      <c r="AW594" s="35"/>
      <c r="AX594" s="35"/>
    </row>
    <row r="595" ht="15.75" customHeight="1">
      <c r="D595" s="60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B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  <c r="AU595" s="35"/>
      <c r="AV595" s="35"/>
      <c r="AW595" s="35"/>
      <c r="AX595" s="35"/>
    </row>
    <row r="596" ht="15.75" customHeight="1">
      <c r="D596" s="60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B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35"/>
      <c r="AS596" s="35"/>
      <c r="AT596" s="35"/>
      <c r="AU596" s="35"/>
      <c r="AV596" s="35"/>
      <c r="AW596" s="35"/>
      <c r="AX596" s="35"/>
    </row>
    <row r="597" ht="15.75" customHeight="1">
      <c r="D597" s="60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  <c r="AV597" s="35"/>
      <c r="AW597" s="35"/>
      <c r="AX597" s="35"/>
    </row>
    <row r="598" ht="15.75" customHeight="1">
      <c r="D598" s="60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  <c r="AX598" s="35"/>
    </row>
    <row r="599" ht="15.75" customHeight="1">
      <c r="D599" s="60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  <c r="AU599" s="35"/>
      <c r="AV599" s="35"/>
      <c r="AW599" s="35"/>
      <c r="AX599" s="35"/>
    </row>
    <row r="600" ht="15.75" customHeight="1">
      <c r="D600" s="60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  <c r="AT600" s="35"/>
      <c r="AU600" s="35"/>
      <c r="AV600" s="35"/>
      <c r="AW600" s="35"/>
      <c r="AX600" s="35"/>
    </row>
    <row r="601" ht="15.75" customHeight="1">
      <c r="D601" s="60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  <c r="AU601" s="35"/>
      <c r="AV601" s="35"/>
      <c r="AW601" s="35"/>
      <c r="AX601" s="35"/>
    </row>
    <row r="602" ht="15.75" customHeight="1">
      <c r="D602" s="60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  <c r="AU602" s="35"/>
      <c r="AV602" s="35"/>
      <c r="AW602" s="35"/>
      <c r="AX602" s="35"/>
    </row>
    <row r="603" ht="15.75" customHeight="1">
      <c r="D603" s="60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  <c r="AU603" s="35"/>
      <c r="AV603" s="35"/>
      <c r="AW603" s="35"/>
      <c r="AX603" s="35"/>
    </row>
    <row r="604" ht="15.75" customHeight="1">
      <c r="D604" s="60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  <c r="AT604" s="35"/>
      <c r="AU604" s="35"/>
      <c r="AV604" s="35"/>
      <c r="AW604" s="35"/>
      <c r="AX604" s="35"/>
    </row>
    <row r="605" ht="15.75" customHeight="1">
      <c r="D605" s="60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  <c r="AB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35"/>
      <c r="AS605" s="35"/>
      <c r="AT605" s="35"/>
      <c r="AU605" s="35"/>
      <c r="AV605" s="35"/>
      <c r="AW605" s="35"/>
      <c r="AX605" s="35"/>
    </row>
    <row r="606" ht="15.75" customHeight="1">
      <c r="D606" s="60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  <c r="AV606" s="35"/>
      <c r="AW606" s="35"/>
      <c r="AX606" s="35"/>
    </row>
    <row r="607" ht="15.75" customHeight="1">
      <c r="D607" s="60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  <c r="AV607" s="35"/>
      <c r="AW607" s="35"/>
      <c r="AX607" s="35"/>
    </row>
    <row r="608" ht="15.75" customHeight="1">
      <c r="D608" s="60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  <c r="AU608" s="35"/>
      <c r="AV608" s="35"/>
      <c r="AW608" s="35"/>
      <c r="AX608" s="35"/>
    </row>
    <row r="609" ht="15.75" customHeight="1">
      <c r="D609" s="60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  <c r="AU609" s="35"/>
      <c r="AV609" s="35"/>
      <c r="AW609" s="35"/>
      <c r="AX609" s="35"/>
    </row>
    <row r="610" ht="15.75" customHeight="1">
      <c r="D610" s="60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35"/>
      <c r="AS610" s="35"/>
      <c r="AT610" s="35"/>
      <c r="AU610" s="35"/>
      <c r="AV610" s="35"/>
      <c r="AW610" s="35"/>
      <c r="AX610" s="35"/>
    </row>
    <row r="611" ht="15.75" customHeight="1">
      <c r="D611" s="60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  <c r="AB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35"/>
      <c r="AS611" s="35"/>
      <c r="AT611" s="35"/>
      <c r="AU611" s="35"/>
      <c r="AV611" s="35"/>
      <c r="AW611" s="35"/>
      <c r="AX611" s="35"/>
    </row>
    <row r="612" ht="15.75" customHeight="1">
      <c r="D612" s="60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  <c r="AB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35"/>
      <c r="AS612" s="35"/>
      <c r="AT612" s="35"/>
      <c r="AU612" s="35"/>
      <c r="AV612" s="35"/>
      <c r="AW612" s="35"/>
      <c r="AX612" s="35"/>
    </row>
    <row r="613" ht="15.75" customHeight="1">
      <c r="D613" s="60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  <c r="AU613" s="35"/>
      <c r="AV613" s="35"/>
      <c r="AW613" s="35"/>
      <c r="AX613" s="35"/>
    </row>
    <row r="614" ht="15.75" customHeight="1">
      <c r="D614" s="60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  <c r="AU614" s="35"/>
      <c r="AV614" s="35"/>
      <c r="AW614" s="35"/>
      <c r="AX614" s="35"/>
    </row>
    <row r="615" ht="15.75" customHeight="1">
      <c r="D615" s="60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  <c r="AX615" s="35"/>
    </row>
    <row r="616" ht="15.75" customHeight="1">
      <c r="D616" s="60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  <c r="AU616" s="35"/>
      <c r="AV616" s="35"/>
      <c r="AW616" s="35"/>
      <c r="AX616" s="35"/>
    </row>
    <row r="617" ht="15.75" customHeight="1">
      <c r="D617" s="60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  <c r="AT617" s="35"/>
      <c r="AU617" s="35"/>
      <c r="AV617" s="35"/>
      <c r="AW617" s="35"/>
      <c r="AX617" s="35"/>
    </row>
    <row r="618" ht="15.75" customHeight="1">
      <c r="D618" s="60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  <c r="AB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35"/>
      <c r="AS618" s="35"/>
      <c r="AT618" s="35"/>
      <c r="AU618" s="35"/>
      <c r="AV618" s="35"/>
      <c r="AW618" s="35"/>
      <c r="AX618" s="35"/>
    </row>
    <row r="619" ht="15.75" customHeight="1">
      <c r="D619" s="60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  <c r="AU619" s="35"/>
      <c r="AV619" s="35"/>
      <c r="AW619" s="35"/>
      <c r="AX619" s="35"/>
    </row>
    <row r="620" ht="15.75" customHeight="1">
      <c r="D620" s="60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  <c r="AB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35"/>
      <c r="AS620" s="35"/>
      <c r="AT620" s="35"/>
      <c r="AU620" s="35"/>
      <c r="AV620" s="35"/>
      <c r="AW620" s="35"/>
      <c r="AX620" s="35"/>
    </row>
    <row r="621" ht="15.75" customHeight="1">
      <c r="D621" s="60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  <c r="AU621" s="35"/>
      <c r="AV621" s="35"/>
      <c r="AW621" s="35"/>
      <c r="AX621" s="35"/>
    </row>
    <row r="622" ht="15.75" customHeight="1">
      <c r="D622" s="60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  <c r="AU622" s="35"/>
      <c r="AV622" s="35"/>
      <c r="AW622" s="35"/>
      <c r="AX622" s="35"/>
    </row>
    <row r="623" ht="15.75" customHeight="1">
      <c r="D623" s="60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  <c r="AU623" s="35"/>
      <c r="AV623" s="35"/>
      <c r="AW623" s="35"/>
      <c r="AX623" s="35"/>
    </row>
    <row r="624" ht="15.75" customHeight="1">
      <c r="D624" s="60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  <c r="AU624" s="35"/>
      <c r="AV624" s="35"/>
      <c r="AW624" s="35"/>
      <c r="AX624" s="35"/>
    </row>
    <row r="625" ht="15.75" customHeight="1">
      <c r="D625" s="60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  <c r="AU625" s="35"/>
      <c r="AV625" s="35"/>
      <c r="AW625" s="35"/>
      <c r="AX625" s="35"/>
    </row>
    <row r="626" ht="15.75" customHeight="1">
      <c r="D626" s="60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  <c r="AU626" s="35"/>
      <c r="AV626" s="35"/>
      <c r="AW626" s="35"/>
      <c r="AX626" s="35"/>
    </row>
    <row r="627" ht="15.75" customHeight="1">
      <c r="D627" s="60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  <c r="AU627" s="35"/>
      <c r="AV627" s="35"/>
      <c r="AW627" s="35"/>
      <c r="AX627" s="35"/>
    </row>
    <row r="628" ht="15.75" customHeight="1">
      <c r="D628" s="60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  <c r="AU628" s="35"/>
      <c r="AV628" s="35"/>
      <c r="AW628" s="35"/>
      <c r="AX628" s="35"/>
    </row>
    <row r="629" ht="15.75" customHeight="1">
      <c r="D629" s="60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  <c r="AU629" s="35"/>
      <c r="AV629" s="35"/>
      <c r="AW629" s="35"/>
      <c r="AX629" s="35"/>
    </row>
    <row r="630" ht="15.75" customHeight="1">
      <c r="D630" s="60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  <c r="AU630" s="35"/>
      <c r="AV630" s="35"/>
      <c r="AW630" s="35"/>
      <c r="AX630" s="35"/>
    </row>
    <row r="631" ht="15.75" customHeight="1">
      <c r="D631" s="60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</row>
    <row r="632" ht="15.75" customHeight="1">
      <c r="D632" s="60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</row>
    <row r="633" ht="15.75" customHeight="1">
      <c r="D633" s="60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  <c r="AX633" s="35"/>
    </row>
    <row r="634" ht="15.75" customHeight="1">
      <c r="D634" s="60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  <c r="AU634" s="35"/>
      <c r="AV634" s="35"/>
      <c r="AW634" s="35"/>
      <c r="AX634" s="35"/>
    </row>
    <row r="635" ht="15.75" customHeight="1">
      <c r="D635" s="60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35"/>
      <c r="AS635" s="35"/>
      <c r="AT635" s="35"/>
      <c r="AU635" s="35"/>
      <c r="AV635" s="35"/>
      <c r="AW635" s="35"/>
      <c r="AX635" s="35"/>
    </row>
    <row r="636" ht="15.75" customHeight="1">
      <c r="D636" s="60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  <c r="AU636" s="35"/>
      <c r="AV636" s="35"/>
      <c r="AW636" s="35"/>
      <c r="AX636" s="35"/>
    </row>
    <row r="637" ht="15.75" customHeight="1">
      <c r="D637" s="60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  <c r="AU637" s="35"/>
      <c r="AV637" s="35"/>
      <c r="AW637" s="35"/>
      <c r="AX637" s="35"/>
    </row>
    <row r="638" ht="15.75" customHeight="1">
      <c r="D638" s="60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  <c r="AU638" s="35"/>
      <c r="AV638" s="35"/>
      <c r="AW638" s="35"/>
      <c r="AX638" s="35"/>
    </row>
    <row r="639" ht="15.75" customHeight="1">
      <c r="D639" s="60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  <c r="AB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35"/>
      <c r="AS639" s="35"/>
      <c r="AT639" s="35"/>
      <c r="AU639" s="35"/>
      <c r="AV639" s="35"/>
      <c r="AW639" s="35"/>
      <c r="AX639" s="35"/>
    </row>
    <row r="640" ht="15.75" customHeight="1">
      <c r="D640" s="60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  <c r="AU640" s="35"/>
      <c r="AV640" s="35"/>
      <c r="AW640" s="35"/>
      <c r="AX640" s="35"/>
    </row>
    <row r="641" ht="15.75" customHeight="1">
      <c r="D641" s="60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  <c r="AU641" s="35"/>
      <c r="AV641" s="35"/>
      <c r="AW641" s="35"/>
      <c r="AX641" s="35"/>
    </row>
    <row r="642" ht="15.75" customHeight="1">
      <c r="D642" s="60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  <c r="AU642" s="35"/>
      <c r="AV642" s="35"/>
      <c r="AW642" s="35"/>
      <c r="AX642" s="35"/>
    </row>
    <row r="643" ht="15.75" customHeight="1">
      <c r="D643" s="60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5"/>
      <c r="AW643" s="35"/>
      <c r="AX643" s="35"/>
    </row>
    <row r="644" ht="15.75" customHeight="1">
      <c r="D644" s="60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  <c r="AU644" s="35"/>
      <c r="AV644" s="35"/>
      <c r="AW644" s="35"/>
      <c r="AX644" s="35"/>
    </row>
    <row r="645" ht="15.75" customHeight="1">
      <c r="D645" s="60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35"/>
      <c r="AS645" s="35"/>
      <c r="AT645" s="35"/>
      <c r="AU645" s="35"/>
      <c r="AV645" s="35"/>
      <c r="AW645" s="35"/>
      <c r="AX645" s="35"/>
    </row>
    <row r="646" ht="15.75" customHeight="1">
      <c r="D646" s="60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  <c r="AU646" s="35"/>
      <c r="AV646" s="35"/>
      <c r="AW646" s="35"/>
      <c r="AX646" s="35"/>
    </row>
    <row r="647" ht="15.75" customHeight="1">
      <c r="D647" s="60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  <c r="AU647" s="35"/>
      <c r="AV647" s="35"/>
      <c r="AW647" s="35"/>
      <c r="AX647" s="35"/>
    </row>
    <row r="648" ht="15.75" customHeight="1">
      <c r="D648" s="60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  <c r="AU648" s="35"/>
      <c r="AV648" s="35"/>
      <c r="AW648" s="35"/>
      <c r="AX648" s="35"/>
    </row>
    <row r="649" ht="15.75" customHeight="1">
      <c r="D649" s="60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35"/>
      <c r="AS649" s="35"/>
      <c r="AT649" s="35"/>
      <c r="AU649" s="35"/>
      <c r="AV649" s="35"/>
      <c r="AW649" s="35"/>
      <c r="AX649" s="35"/>
    </row>
    <row r="650" ht="15.75" customHeight="1">
      <c r="D650" s="60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  <c r="AU650" s="35"/>
      <c r="AV650" s="35"/>
      <c r="AW650" s="35"/>
      <c r="AX650" s="35"/>
    </row>
    <row r="651" ht="15.75" customHeight="1">
      <c r="D651" s="60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5"/>
      <c r="AW651" s="35"/>
      <c r="AX651" s="35"/>
    </row>
    <row r="652" ht="15.75" customHeight="1">
      <c r="D652" s="60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  <c r="AU652" s="35"/>
      <c r="AV652" s="35"/>
      <c r="AW652" s="35"/>
      <c r="AX652" s="35"/>
    </row>
    <row r="653" ht="15.75" customHeight="1">
      <c r="D653" s="60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  <c r="AB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35"/>
      <c r="AS653" s="35"/>
      <c r="AT653" s="35"/>
      <c r="AU653" s="35"/>
      <c r="AV653" s="35"/>
      <c r="AW653" s="35"/>
      <c r="AX653" s="35"/>
    </row>
    <row r="654" ht="15.75" customHeight="1">
      <c r="D654" s="60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  <c r="AU654" s="35"/>
      <c r="AV654" s="35"/>
      <c r="AW654" s="35"/>
      <c r="AX654" s="35"/>
    </row>
    <row r="655" ht="15.75" customHeight="1">
      <c r="D655" s="60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  <c r="AU655" s="35"/>
      <c r="AV655" s="35"/>
      <c r="AW655" s="35"/>
      <c r="AX655" s="35"/>
    </row>
    <row r="656" ht="15.75" customHeight="1">
      <c r="D656" s="60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B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35"/>
      <c r="AS656" s="35"/>
      <c r="AT656" s="35"/>
      <c r="AU656" s="35"/>
      <c r="AV656" s="35"/>
      <c r="AW656" s="35"/>
      <c r="AX656" s="35"/>
    </row>
    <row r="657" ht="15.75" customHeight="1">
      <c r="D657" s="60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  <c r="AB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35"/>
      <c r="AS657" s="35"/>
      <c r="AT657" s="35"/>
      <c r="AU657" s="35"/>
      <c r="AV657" s="35"/>
      <c r="AW657" s="35"/>
      <c r="AX657" s="35"/>
    </row>
    <row r="658" ht="15.75" customHeight="1">
      <c r="D658" s="60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  <c r="AU658" s="35"/>
      <c r="AV658" s="35"/>
      <c r="AW658" s="35"/>
      <c r="AX658" s="35"/>
    </row>
    <row r="659" ht="15.75" customHeight="1">
      <c r="D659" s="60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  <c r="AU659" s="35"/>
      <c r="AV659" s="35"/>
      <c r="AW659" s="35"/>
      <c r="AX659" s="35"/>
    </row>
    <row r="660" ht="15.75" customHeight="1">
      <c r="D660" s="60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  <c r="AX660" s="35"/>
    </row>
    <row r="661" ht="15.75" customHeight="1">
      <c r="D661" s="60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  <c r="AU661" s="35"/>
      <c r="AV661" s="35"/>
      <c r="AW661" s="35"/>
      <c r="AX661" s="35"/>
    </row>
    <row r="662" ht="15.75" customHeight="1">
      <c r="D662" s="60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  <c r="AV662" s="35"/>
      <c r="AW662" s="35"/>
      <c r="AX662" s="35"/>
    </row>
    <row r="663" ht="15.75" customHeight="1">
      <c r="D663" s="60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  <c r="AU663" s="35"/>
      <c r="AV663" s="35"/>
      <c r="AW663" s="35"/>
      <c r="AX663" s="35"/>
    </row>
    <row r="664" ht="15.75" customHeight="1">
      <c r="D664" s="60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  <c r="AU664" s="35"/>
      <c r="AV664" s="35"/>
      <c r="AW664" s="35"/>
      <c r="AX664" s="35"/>
    </row>
    <row r="665" ht="15.75" customHeight="1">
      <c r="D665" s="60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  <c r="AB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35"/>
      <c r="AS665" s="35"/>
      <c r="AT665" s="35"/>
      <c r="AU665" s="35"/>
      <c r="AV665" s="35"/>
      <c r="AW665" s="35"/>
      <c r="AX665" s="35"/>
    </row>
    <row r="666" ht="15.75" customHeight="1">
      <c r="D666" s="60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  <c r="AB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35"/>
      <c r="AS666" s="35"/>
      <c r="AT666" s="35"/>
      <c r="AU666" s="35"/>
      <c r="AV666" s="35"/>
      <c r="AW666" s="35"/>
      <c r="AX666" s="35"/>
    </row>
    <row r="667" ht="15.75" customHeight="1">
      <c r="D667" s="60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  <c r="AB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35"/>
      <c r="AS667" s="35"/>
      <c r="AT667" s="35"/>
      <c r="AU667" s="35"/>
      <c r="AV667" s="35"/>
      <c r="AW667" s="35"/>
      <c r="AX667" s="35"/>
    </row>
    <row r="668" ht="15.75" customHeight="1">
      <c r="D668" s="60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  <c r="AU668" s="35"/>
      <c r="AV668" s="35"/>
      <c r="AW668" s="35"/>
      <c r="AX668" s="35"/>
    </row>
    <row r="669" ht="15.75" customHeight="1">
      <c r="D669" s="60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  <c r="AX669" s="35"/>
    </row>
    <row r="670" ht="15.75" customHeight="1">
      <c r="D670" s="60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  <c r="AU670" s="35"/>
      <c r="AV670" s="35"/>
      <c r="AW670" s="35"/>
      <c r="AX670" s="35"/>
    </row>
    <row r="671" ht="15.75" customHeight="1">
      <c r="D671" s="60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  <c r="AB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35"/>
      <c r="AS671" s="35"/>
      <c r="AT671" s="35"/>
      <c r="AU671" s="35"/>
      <c r="AV671" s="35"/>
      <c r="AW671" s="35"/>
      <c r="AX671" s="35"/>
    </row>
    <row r="672" ht="15.75" customHeight="1">
      <c r="D672" s="60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  <c r="AT672" s="35"/>
      <c r="AU672" s="35"/>
      <c r="AV672" s="35"/>
      <c r="AW672" s="35"/>
      <c r="AX672" s="35"/>
    </row>
    <row r="673" ht="15.75" customHeight="1">
      <c r="D673" s="60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  <c r="AB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35"/>
      <c r="AS673" s="35"/>
      <c r="AT673" s="35"/>
      <c r="AU673" s="35"/>
      <c r="AV673" s="35"/>
      <c r="AW673" s="35"/>
      <c r="AX673" s="35"/>
    </row>
    <row r="674" ht="15.75" customHeight="1">
      <c r="D674" s="60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  <c r="AV674" s="35"/>
      <c r="AW674" s="35"/>
      <c r="AX674" s="35"/>
    </row>
    <row r="675" ht="15.75" customHeight="1">
      <c r="D675" s="60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  <c r="AB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35"/>
      <c r="AS675" s="35"/>
      <c r="AT675" s="35"/>
      <c r="AU675" s="35"/>
      <c r="AV675" s="35"/>
      <c r="AW675" s="35"/>
      <c r="AX675" s="35"/>
    </row>
    <row r="676" ht="15.75" customHeight="1">
      <c r="D676" s="60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  <c r="AB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35"/>
      <c r="AS676" s="35"/>
      <c r="AT676" s="35"/>
      <c r="AU676" s="35"/>
      <c r="AV676" s="35"/>
      <c r="AW676" s="35"/>
      <c r="AX676" s="35"/>
    </row>
    <row r="677" ht="15.75" customHeight="1">
      <c r="D677" s="60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  <c r="AB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35"/>
      <c r="AS677" s="35"/>
      <c r="AT677" s="35"/>
      <c r="AU677" s="35"/>
      <c r="AV677" s="35"/>
      <c r="AW677" s="35"/>
      <c r="AX677" s="35"/>
    </row>
    <row r="678" ht="15.75" customHeight="1">
      <c r="D678" s="60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  <c r="AX678" s="35"/>
    </row>
    <row r="679" ht="15.75" customHeight="1">
      <c r="D679" s="60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  <c r="AV679" s="35"/>
      <c r="AW679" s="35"/>
      <c r="AX679" s="35"/>
    </row>
    <row r="680" ht="15.75" customHeight="1">
      <c r="D680" s="60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  <c r="AU680" s="35"/>
      <c r="AV680" s="35"/>
      <c r="AW680" s="35"/>
      <c r="AX680" s="35"/>
    </row>
    <row r="681" ht="15.75" customHeight="1">
      <c r="D681" s="60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  <c r="AB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  <c r="AU681" s="35"/>
      <c r="AV681" s="35"/>
      <c r="AW681" s="35"/>
      <c r="AX681" s="35"/>
    </row>
    <row r="682" ht="15.75" customHeight="1">
      <c r="D682" s="60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  <c r="AU682" s="35"/>
      <c r="AV682" s="35"/>
      <c r="AW682" s="35"/>
      <c r="AX682" s="35"/>
    </row>
    <row r="683" ht="15.75" customHeight="1">
      <c r="D683" s="60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  <c r="AU683" s="35"/>
      <c r="AV683" s="35"/>
      <c r="AW683" s="35"/>
      <c r="AX683" s="35"/>
    </row>
    <row r="684" ht="15.75" customHeight="1">
      <c r="D684" s="60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  <c r="AU684" s="35"/>
      <c r="AV684" s="35"/>
      <c r="AW684" s="35"/>
      <c r="AX684" s="35"/>
    </row>
    <row r="685" ht="15.75" customHeight="1">
      <c r="D685" s="60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  <c r="AU685" s="35"/>
      <c r="AV685" s="35"/>
      <c r="AW685" s="35"/>
      <c r="AX685" s="35"/>
    </row>
    <row r="686" ht="15.75" customHeight="1">
      <c r="D686" s="60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  <c r="AU686" s="35"/>
      <c r="AV686" s="35"/>
      <c r="AW686" s="35"/>
      <c r="AX686" s="35"/>
    </row>
    <row r="687" ht="15.75" customHeight="1">
      <c r="D687" s="60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  <c r="AV687" s="35"/>
      <c r="AW687" s="35"/>
      <c r="AX687" s="35"/>
    </row>
    <row r="688" ht="15.75" customHeight="1">
      <c r="D688" s="60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  <c r="AU688" s="35"/>
      <c r="AV688" s="35"/>
      <c r="AW688" s="35"/>
      <c r="AX688" s="35"/>
    </row>
    <row r="689" ht="15.75" customHeight="1">
      <c r="D689" s="60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  <c r="AB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  <c r="AU689" s="35"/>
      <c r="AV689" s="35"/>
      <c r="AW689" s="35"/>
      <c r="AX689" s="35"/>
    </row>
    <row r="690" ht="15.75" customHeight="1">
      <c r="D690" s="60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  <c r="AB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  <c r="AU690" s="35"/>
      <c r="AV690" s="35"/>
      <c r="AW690" s="35"/>
      <c r="AX690" s="35"/>
    </row>
    <row r="691" ht="15.75" customHeight="1">
      <c r="D691" s="60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  <c r="AU691" s="35"/>
      <c r="AV691" s="35"/>
      <c r="AW691" s="35"/>
      <c r="AX691" s="35"/>
    </row>
    <row r="692" ht="15.75" customHeight="1">
      <c r="D692" s="60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  <c r="AU692" s="35"/>
      <c r="AV692" s="35"/>
      <c r="AW692" s="35"/>
      <c r="AX692" s="35"/>
    </row>
    <row r="693" ht="15.75" customHeight="1">
      <c r="D693" s="60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  <c r="AU693" s="35"/>
      <c r="AV693" s="35"/>
      <c r="AW693" s="35"/>
      <c r="AX693" s="35"/>
    </row>
    <row r="694" ht="15.75" customHeight="1">
      <c r="D694" s="60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  <c r="AB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  <c r="AU694" s="35"/>
      <c r="AV694" s="35"/>
      <c r="AW694" s="35"/>
      <c r="AX694" s="35"/>
    </row>
    <row r="695" ht="15.75" customHeight="1">
      <c r="D695" s="60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  <c r="AB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  <c r="AT695" s="35"/>
      <c r="AU695" s="35"/>
      <c r="AV695" s="35"/>
      <c r="AW695" s="35"/>
      <c r="AX695" s="35"/>
    </row>
    <row r="696" ht="15.75" customHeight="1">
      <c r="D696" s="60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  <c r="AV696" s="35"/>
      <c r="AW696" s="35"/>
      <c r="AX696" s="35"/>
    </row>
    <row r="697" ht="15.75" customHeight="1">
      <c r="D697" s="60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</row>
    <row r="698" ht="15.75" customHeight="1">
      <c r="D698" s="60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</row>
    <row r="699" ht="15.75" customHeight="1">
      <c r="D699" s="60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  <c r="AV699" s="35"/>
      <c r="AW699" s="35"/>
      <c r="AX699" s="35"/>
    </row>
    <row r="700" ht="15.75" customHeight="1">
      <c r="D700" s="60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  <c r="AB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35"/>
      <c r="AS700" s="35"/>
      <c r="AT700" s="35"/>
      <c r="AU700" s="35"/>
      <c r="AV700" s="35"/>
      <c r="AW700" s="35"/>
      <c r="AX700" s="35"/>
    </row>
    <row r="701" ht="15.75" customHeight="1">
      <c r="D701" s="60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  <c r="AB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  <c r="AU701" s="35"/>
      <c r="AV701" s="35"/>
      <c r="AW701" s="35"/>
      <c r="AX701" s="35"/>
    </row>
    <row r="702" ht="15.75" customHeight="1">
      <c r="D702" s="60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  <c r="AT702" s="35"/>
      <c r="AU702" s="35"/>
      <c r="AV702" s="35"/>
      <c r="AW702" s="35"/>
      <c r="AX702" s="35"/>
    </row>
    <row r="703" ht="15.75" customHeight="1">
      <c r="D703" s="60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  <c r="AU703" s="35"/>
      <c r="AV703" s="35"/>
      <c r="AW703" s="35"/>
      <c r="AX703" s="35"/>
    </row>
    <row r="704" ht="15.75" customHeight="1">
      <c r="D704" s="60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  <c r="AU704" s="35"/>
      <c r="AV704" s="35"/>
      <c r="AW704" s="35"/>
      <c r="AX704" s="35"/>
    </row>
    <row r="705" ht="15.75" customHeight="1">
      <c r="D705" s="60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  <c r="AU705" s="35"/>
      <c r="AV705" s="35"/>
      <c r="AW705" s="35"/>
      <c r="AX705" s="35"/>
    </row>
    <row r="706" ht="15.75" customHeight="1">
      <c r="D706" s="60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  <c r="AX706" s="35"/>
    </row>
    <row r="707" ht="15.75" customHeight="1">
      <c r="D707" s="60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  <c r="AU707" s="35"/>
      <c r="AV707" s="35"/>
      <c r="AW707" s="35"/>
      <c r="AX707" s="35"/>
    </row>
    <row r="708" ht="15.75" customHeight="1">
      <c r="D708" s="60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  <c r="AU708" s="35"/>
      <c r="AV708" s="35"/>
      <c r="AW708" s="35"/>
      <c r="AX708" s="35"/>
    </row>
    <row r="709" ht="15.75" customHeight="1">
      <c r="D709" s="60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  <c r="AU709" s="35"/>
      <c r="AV709" s="35"/>
      <c r="AW709" s="35"/>
      <c r="AX709" s="35"/>
    </row>
    <row r="710" ht="15.75" customHeight="1">
      <c r="D710" s="60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  <c r="AU710" s="35"/>
      <c r="AV710" s="35"/>
      <c r="AW710" s="35"/>
      <c r="AX710" s="35"/>
    </row>
    <row r="711" ht="15.75" customHeight="1">
      <c r="D711" s="60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  <c r="AW711" s="35"/>
      <c r="AX711" s="35"/>
    </row>
    <row r="712" ht="15.75" customHeight="1">
      <c r="D712" s="60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  <c r="AB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  <c r="AT712" s="35"/>
      <c r="AU712" s="35"/>
      <c r="AV712" s="35"/>
      <c r="AW712" s="35"/>
      <c r="AX712" s="35"/>
    </row>
    <row r="713" ht="15.75" customHeight="1">
      <c r="D713" s="60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  <c r="AB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  <c r="AT713" s="35"/>
      <c r="AU713" s="35"/>
      <c r="AV713" s="35"/>
      <c r="AW713" s="35"/>
      <c r="AX713" s="35"/>
    </row>
    <row r="714" ht="15.75" customHeight="1">
      <c r="D714" s="60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  <c r="AU714" s="35"/>
      <c r="AV714" s="35"/>
      <c r="AW714" s="35"/>
      <c r="AX714" s="35"/>
    </row>
    <row r="715" ht="15.75" customHeight="1">
      <c r="D715" s="60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  <c r="AU715" s="35"/>
      <c r="AV715" s="35"/>
      <c r="AW715" s="35"/>
      <c r="AX715" s="35"/>
    </row>
    <row r="716" ht="15.75" customHeight="1">
      <c r="D716" s="60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  <c r="AU716" s="35"/>
      <c r="AV716" s="35"/>
      <c r="AW716" s="35"/>
      <c r="AX716" s="35"/>
    </row>
    <row r="717" ht="15.75" customHeight="1">
      <c r="D717" s="60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  <c r="AB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35"/>
      <c r="AS717" s="35"/>
      <c r="AT717" s="35"/>
      <c r="AU717" s="35"/>
      <c r="AV717" s="35"/>
      <c r="AW717" s="35"/>
      <c r="AX717" s="35"/>
    </row>
    <row r="718" ht="15.75" customHeight="1">
      <c r="D718" s="60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/>
      <c r="AT718" s="35"/>
      <c r="AU718" s="35"/>
      <c r="AV718" s="35"/>
      <c r="AW718" s="35"/>
      <c r="AX718" s="35"/>
    </row>
    <row r="719" ht="15.75" customHeight="1">
      <c r="D719" s="60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  <c r="AB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35"/>
      <c r="AS719" s="35"/>
      <c r="AT719" s="35"/>
      <c r="AU719" s="35"/>
      <c r="AV719" s="35"/>
      <c r="AW719" s="35"/>
      <c r="AX719" s="35"/>
    </row>
    <row r="720" ht="15.75" customHeight="1">
      <c r="D720" s="60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  <c r="AU720" s="35"/>
      <c r="AV720" s="35"/>
      <c r="AW720" s="35"/>
      <c r="AX720" s="35"/>
    </row>
    <row r="721" ht="15.75" customHeight="1">
      <c r="D721" s="60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  <c r="AB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35"/>
      <c r="AS721" s="35"/>
      <c r="AT721" s="35"/>
      <c r="AU721" s="35"/>
      <c r="AV721" s="35"/>
      <c r="AW721" s="35"/>
      <c r="AX721" s="35"/>
    </row>
    <row r="722" ht="15.75" customHeight="1">
      <c r="D722" s="60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  <c r="AB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35"/>
      <c r="AS722" s="35"/>
      <c r="AT722" s="35"/>
      <c r="AU722" s="35"/>
      <c r="AV722" s="35"/>
      <c r="AW722" s="35"/>
      <c r="AX722" s="35"/>
    </row>
    <row r="723" ht="15.75" customHeight="1">
      <c r="D723" s="60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  <c r="AW723" s="35"/>
      <c r="AX723" s="35"/>
    </row>
    <row r="724" ht="15.75" customHeight="1">
      <c r="D724" s="60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  <c r="AU724" s="35"/>
      <c r="AV724" s="35"/>
      <c r="AW724" s="35"/>
      <c r="AX724" s="35"/>
    </row>
    <row r="725" ht="15.75" customHeight="1">
      <c r="D725" s="60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  <c r="AU725" s="35"/>
      <c r="AV725" s="35"/>
      <c r="AW725" s="35"/>
      <c r="AX725" s="35"/>
    </row>
    <row r="726" ht="15.75" customHeight="1">
      <c r="D726" s="60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  <c r="AU726" s="35"/>
      <c r="AV726" s="35"/>
      <c r="AW726" s="35"/>
      <c r="AX726" s="35"/>
    </row>
    <row r="727" ht="15.75" customHeight="1">
      <c r="D727" s="60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  <c r="AB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35"/>
      <c r="AS727" s="35"/>
      <c r="AT727" s="35"/>
      <c r="AU727" s="35"/>
      <c r="AV727" s="35"/>
      <c r="AW727" s="35"/>
      <c r="AX727" s="35"/>
    </row>
    <row r="728" ht="15.75" customHeight="1">
      <c r="D728" s="60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  <c r="AB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35"/>
      <c r="AS728" s="35"/>
      <c r="AT728" s="35"/>
      <c r="AU728" s="35"/>
      <c r="AV728" s="35"/>
      <c r="AW728" s="35"/>
      <c r="AX728" s="35"/>
    </row>
    <row r="729" ht="15.75" customHeight="1">
      <c r="D729" s="60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/>
      <c r="AB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35"/>
      <c r="AS729" s="35"/>
      <c r="AT729" s="35"/>
      <c r="AU729" s="35"/>
      <c r="AV729" s="35"/>
      <c r="AW729" s="35"/>
      <c r="AX729" s="35"/>
    </row>
    <row r="730" ht="15.75" customHeight="1">
      <c r="D730" s="60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35"/>
      <c r="AS730" s="35"/>
      <c r="AT730" s="35"/>
      <c r="AU730" s="35"/>
      <c r="AV730" s="35"/>
      <c r="AW730" s="35"/>
      <c r="AX730" s="35"/>
    </row>
    <row r="731" ht="15.75" customHeight="1">
      <c r="D731" s="60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  <c r="AA731" s="35"/>
      <c r="AB731" s="35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35"/>
      <c r="AS731" s="35"/>
      <c r="AT731" s="35"/>
      <c r="AU731" s="35"/>
      <c r="AV731" s="35"/>
      <c r="AW731" s="35"/>
      <c r="AX731" s="35"/>
    </row>
    <row r="732" ht="15.75" customHeight="1">
      <c r="D732" s="60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  <c r="AA732" s="35"/>
      <c r="AB732" s="35"/>
      <c r="AD732" s="35"/>
      <c r="AE732" s="35"/>
      <c r="AF732" s="35"/>
      <c r="AG732" s="35"/>
      <c r="AH732" s="35"/>
      <c r="AI732" s="35"/>
      <c r="AJ732" s="35"/>
      <c r="AK732" s="35"/>
      <c r="AL732" s="35"/>
      <c r="AM732" s="35"/>
      <c r="AN732" s="35"/>
      <c r="AO732" s="35"/>
      <c r="AP732" s="35"/>
      <c r="AQ732" s="35"/>
      <c r="AR732" s="35"/>
      <c r="AS732" s="35"/>
      <c r="AT732" s="35"/>
      <c r="AU732" s="35"/>
      <c r="AV732" s="35"/>
      <c r="AW732" s="35"/>
      <c r="AX732" s="35"/>
    </row>
    <row r="733" ht="15.75" customHeight="1">
      <c r="D733" s="60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  <c r="AA733" s="35"/>
      <c r="AB733" s="35"/>
      <c r="AD733" s="35"/>
      <c r="AE733" s="35"/>
      <c r="AF733" s="35"/>
      <c r="AG733" s="35"/>
      <c r="AH733" s="35"/>
      <c r="AI733" s="35"/>
      <c r="AJ733" s="35"/>
      <c r="AK733" s="35"/>
      <c r="AL733" s="35"/>
      <c r="AM733" s="35"/>
      <c r="AN733" s="35"/>
      <c r="AO733" s="35"/>
      <c r="AP733" s="35"/>
      <c r="AQ733" s="35"/>
      <c r="AR733" s="35"/>
      <c r="AS733" s="35"/>
      <c r="AT733" s="35"/>
      <c r="AU733" s="35"/>
      <c r="AV733" s="35"/>
      <c r="AW733" s="35"/>
      <c r="AX733" s="35"/>
    </row>
    <row r="734" ht="15.75" customHeight="1">
      <c r="D734" s="60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35"/>
      <c r="AS734" s="35"/>
      <c r="AT734" s="35"/>
      <c r="AU734" s="35"/>
      <c r="AV734" s="35"/>
      <c r="AW734" s="35"/>
      <c r="AX734" s="35"/>
    </row>
    <row r="735" ht="15.75" customHeight="1">
      <c r="D735" s="60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  <c r="AT735" s="35"/>
      <c r="AU735" s="35"/>
      <c r="AV735" s="35"/>
      <c r="AW735" s="35"/>
      <c r="AX735" s="35"/>
    </row>
    <row r="736" ht="15.75" customHeight="1">
      <c r="D736" s="60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35"/>
      <c r="AS736" s="35"/>
      <c r="AT736" s="35"/>
      <c r="AU736" s="35"/>
      <c r="AV736" s="35"/>
      <c r="AW736" s="35"/>
      <c r="AX736" s="35"/>
    </row>
    <row r="737" ht="15.75" customHeight="1">
      <c r="D737" s="60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  <c r="AA737" s="35"/>
      <c r="AB737" s="35"/>
      <c r="AD737" s="35"/>
      <c r="AE737" s="35"/>
      <c r="AF737" s="35"/>
      <c r="AG737" s="35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35"/>
      <c r="AS737" s="35"/>
      <c r="AT737" s="35"/>
      <c r="AU737" s="35"/>
      <c r="AV737" s="35"/>
      <c r="AW737" s="35"/>
      <c r="AX737" s="35"/>
    </row>
    <row r="738" ht="15.75" customHeight="1">
      <c r="D738" s="60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35"/>
      <c r="AS738" s="35"/>
      <c r="AT738" s="35"/>
      <c r="AU738" s="35"/>
      <c r="AV738" s="35"/>
      <c r="AW738" s="35"/>
      <c r="AX738" s="35"/>
    </row>
    <row r="739" ht="15.75" customHeight="1">
      <c r="D739" s="60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  <c r="AA739" s="35"/>
      <c r="AB739" s="35"/>
      <c r="AD739" s="35"/>
      <c r="AE739" s="35"/>
      <c r="AF739" s="35"/>
      <c r="AG739" s="35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35"/>
      <c r="AS739" s="35"/>
      <c r="AT739" s="35"/>
      <c r="AU739" s="35"/>
      <c r="AV739" s="35"/>
      <c r="AW739" s="35"/>
      <c r="AX739" s="35"/>
    </row>
    <row r="740" ht="15.75" customHeight="1">
      <c r="D740" s="60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35"/>
      <c r="AS740" s="35"/>
      <c r="AT740" s="35"/>
      <c r="AU740" s="35"/>
      <c r="AV740" s="35"/>
      <c r="AW740" s="35"/>
      <c r="AX740" s="35"/>
    </row>
    <row r="741" ht="15.75" customHeight="1">
      <c r="D741" s="60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35"/>
      <c r="AS741" s="35"/>
      <c r="AT741" s="35"/>
      <c r="AU741" s="35"/>
      <c r="AV741" s="35"/>
      <c r="AW741" s="35"/>
      <c r="AX741" s="35"/>
    </row>
    <row r="742" ht="15.75" customHeight="1">
      <c r="D742" s="60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  <c r="AA742" s="35"/>
      <c r="AB742" s="35"/>
      <c r="AD742" s="35"/>
      <c r="AE742" s="35"/>
      <c r="AF742" s="35"/>
      <c r="AG742" s="35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35"/>
      <c r="AS742" s="35"/>
      <c r="AT742" s="35"/>
      <c r="AU742" s="35"/>
      <c r="AV742" s="35"/>
      <c r="AW742" s="35"/>
      <c r="AX742" s="35"/>
    </row>
    <row r="743" ht="15.75" customHeight="1">
      <c r="D743" s="60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  <c r="AA743" s="35"/>
      <c r="AB743" s="35"/>
      <c r="AD743" s="35"/>
      <c r="AE743" s="35"/>
      <c r="AF743" s="35"/>
      <c r="AG743" s="35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35"/>
      <c r="AS743" s="35"/>
      <c r="AT743" s="35"/>
      <c r="AU743" s="35"/>
      <c r="AV743" s="35"/>
      <c r="AW743" s="35"/>
      <c r="AX743" s="35"/>
    </row>
    <row r="744" ht="15.75" customHeight="1">
      <c r="D744" s="60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  <c r="AA744" s="35"/>
      <c r="AB744" s="35"/>
      <c r="AD744" s="35"/>
      <c r="AE744" s="35"/>
      <c r="AF744" s="35"/>
      <c r="AG744" s="35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35"/>
      <c r="AS744" s="35"/>
      <c r="AT744" s="35"/>
      <c r="AU744" s="35"/>
      <c r="AV744" s="35"/>
      <c r="AW744" s="35"/>
      <c r="AX744" s="35"/>
    </row>
    <row r="745" ht="15.75" customHeight="1">
      <c r="D745" s="60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  <c r="AA745" s="35"/>
      <c r="AB745" s="35"/>
      <c r="AD745" s="35"/>
      <c r="AE745" s="35"/>
      <c r="AF745" s="35"/>
      <c r="AG745" s="35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35"/>
      <c r="AS745" s="35"/>
      <c r="AT745" s="35"/>
      <c r="AU745" s="35"/>
      <c r="AV745" s="35"/>
      <c r="AW745" s="35"/>
      <c r="AX745" s="35"/>
    </row>
    <row r="746" ht="15.75" customHeight="1">
      <c r="D746" s="60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  <c r="AA746" s="35"/>
      <c r="AB746" s="35"/>
      <c r="AD746" s="35"/>
      <c r="AE746" s="35"/>
      <c r="AF746" s="35"/>
      <c r="AG746" s="35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35"/>
      <c r="AS746" s="35"/>
      <c r="AT746" s="35"/>
      <c r="AU746" s="35"/>
      <c r="AV746" s="35"/>
      <c r="AW746" s="35"/>
      <c r="AX746" s="35"/>
    </row>
    <row r="747" ht="15.75" customHeight="1">
      <c r="D747" s="60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  <c r="AB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/>
      <c r="AS747" s="35"/>
      <c r="AT747" s="35"/>
      <c r="AU747" s="35"/>
      <c r="AV747" s="35"/>
      <c r="AW747" s="35"/>
      <c r="AX747" s="35"/>
    </row>
    <row r="748" ht="15.75" customHeight="1">
      <c r="D748" s="60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35"/>
      <c r="AS748" s="35"/>
      <c r="AT748" s="35"/>
      <c r="AU748" s="35"/>
      <c r="AV748" s="35"/>
      <c r="AW748" s="35"/>
      <c r="AX748" s="35"/>
    </row>
    <row r="749" ht="15.75" customHeight="1">
      <c r="D749" s="60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  <c r="AA749" s="35"/>
      <c r="AB749" s="35"/>
      <c r="AD749" s="35"/>
      <c r="AE749" s="35"/>
      <c r="AF749" s="35"/>
      <c r="AG749" s="35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35"/>
      <c r="AS749" s="35"/>
      <c r="AT749" s="35"/>
      <c r="AU749" s="35"/>
      <c r="AV749" s="35"/>
      <c r="AW749" s="35"/>
      <c r="AX749" s="35"/>
    </row>
    <row r="750" ht="15.75" customHeight="1">
      <c r="D750" s="60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35"/>
      <c r="AS750" s="35"/>
      <c r="AT750" s="35"/>
      <c r="AU750" s="35"/>
      <c r="AV750" s="35"/>
      <c r="AW750" s="35"/>
      <c r="AX750" s="35"/>
    </row>
    <row r="751" ht="15.75" customHeight="1">
      <c r="D751" s="60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  <c r="AA751" s="35"/>
      <c r="AB751" s="35"/>
      <c r="AD751" s="35"/>
      <c r="AE751" s="35"/>
      <c r="AF751" s="35"/>
      <c r="AG751" s="35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35"/>
      <c r="AS751" s="35"/>
      <c r="AT751" s="35"/>
      <c r="AU751" s="35"/>
      <c r="AV751" s="35"/>
      <c r="AW751" s="35"/>
      <c r="AX751" s="35"/>
    </row>
    <row r="752" ht="15.75" customHeight="1">
      <c r="D752" s="60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  <c r="AA752" s="35"/>
      <c r="AB752" s="35"/>
      <c r="AD752" s="35"/>
      <c r="AE752" s="35"/>
      <c r="AF752" s="35"/>
      <c r="AG752" s="35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35"/>
      <c r="AS752" s="35"/>
      <c r="AT752" s="35"/>
      <c r="AU752" s="35"/>
      <c r="AV752" s="35"/>
      <c r="AW752" s="35"/>
      <c r="AX752" s="35"/>
    </row>
    <row r="753" ht="15.75" customHeight="1">
      <c r="D753" s="60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  <c r="AA753" s="35"/>
      <c r="AB753" s="35"/>
      <c r="AD753" s="35"/>
      <c r="AE753" s="35"/>
      <c r="AF753" s="35"/>
      <c r="AG753" s="35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35"/>
      <c r="AS753" s="35"/>
      <c r="AT753" s="35"/>
      <c r="AU753" s="35"/>
      <c r="AV753" s="35"/>
      <c r="AW753" s="35"/>
      <c r="AX753" s="35"/>
    </row>
    <row r="754" ht="15.75" customHeight="1">
      <c r="D754" s="60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35"/>
      <c r="AS754" s="35"/>
      <c r="AT754" s="35"/>
      <c r="AU754" s="35"/>
      <c r="AV754" s="35"/>
      <c r="AW754" s="35"/>
      <c r="AX754" s="35"/>
    </row>
    <row r="755" ht="15.75" customHeight="1">
      <c r="D755" s="60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/>
      <c r="AS755" s="35"/>
      <c r="AT755" s="35"/>
      <c r="AU755" s="35"/>
      <c r="AV755" s="35"/>
      <c r="AW755" s="35"/>
      <c r="AX755" s="35"/>
    </row>
    <row r="756" ht="15.75" customHeight="1">
      <c r="D756" s="60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35"/>
      <c r="AS756" s="35"/>
      <c r="AT756" s="35"/>
      <c r="AU756" s="35"/>
      <c r="AV756" s="35"/>
      <c r="AW756" s="35"/>
      <c r="AX756" s="35"/>
    </row>
    <row r="757" ht="15.75" customHeight="1">
      <c r="D757" s="60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  <c r="AA757" s="35"/>
      <c r="AB757" s="35"/>
      <c r="AD757" s="35"/>
      <c r="AE757" s="35"/>
      <c r="AF757" s="35"/>
      <c r="AG757" s="35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35"/>
      <c r="AS757" s="35"/>
      <c r="AT757" s="35"/>
      <c r="AU757" s="35"/>
      <c r="AV757" s="35"/>
      <c r="AW757" s="35"/>
      <c r="AX757" s="35"/>
    </row>
    <row r="758" ht="15.75" customHeight="1">
      <c r="D758" s="60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  <c r="AA758" s="35"/>
      <c r="AB758" s="35"/>
      <c r="AD758" s="35"/>
      <c r="AE758" s="35"/>
      <c r="AF758" s="35"/>
      <c r="AG758" s="35"/>
      <c r="AH758" s="35"/>
      <c r="AI758" s="35"/>
      <c r="AJ758" s="35"/>
      <c r="AK758" s="35"/>
      <c r="AL758" s="35"/>
      <c r="AM758" s="35"/>
      <c r="AN758" s="35"/>
      <c r="AO758" s="35"/>
      <c r="AP758" s="35"/>
      <c r="AQ758" s="35"/>
      <c r="AR758" s="35"/>
      <c r="AS758" s="35"/>
      <c r="AT758" s="35"/>
      <c r="AU758" s="35"/>
      <c r="AV758" s="35"/>
      <c r="AW758" s="35"/>
      <c r="AX758" s="35"/>
    </row>
    <row r="759" ht="15.75" customHeight="1">
      <c r="D759" s="60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  <c r="AA759" s="35"/>
      <c r="AB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35"/>
      <c r="AS759" s="35"/>
      <c r="AT759" s="35"/>
      <c r="AU759" s="35"/>
      <c r="AV759" s="35"/>
      <c r="AW759" s="35"/>
      <c r="AX759" s="35"/>
    </row>
    <row r="760" ht="15.75" customHeight="1">
      <c r="D760" s="60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35"/>
      <c r="AS760" s="35"/>
      <c r="AT760" s="35"/>
      <c r="AU760" s="35"/>
      <c r="AV760" s="35"/>
      <c r="AW760" s="35"/>
      <c r="AX760" s="35"/>
    </row>
    <row r="761" ht="15.75" customHeight="1">
      <c r="D761" s="60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  <c r="AA761" s="35"/>
      <c r="AB761" s="35"/>
      <c r="AD761" s="35"/>
      <c r="AE761" s="35"/>
      <c r="AF761" s="35"/>
      <c r="AG761" s="35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35"/>
      <c r="AS761" s="35"/>
      <c r="AT761" s="35"/>
      <c r="AU761" s="35"/>
      <c r="AV761" s="35"/>
      <c r="AW761" s="35"/>
      <c r="AX761" s="35"/>
    </row>
    <row r="762" ht="15.75" customHeight="1">
      <c r="D762" s="60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  <c r="AA762" s="35"/>
      <c r="AB762" s="35"/>
      <c r="AD762" s="35"/>
      <c r="AE762" s="35"/>
      <c r="AF762" s="35"/>
      <c r="AG762" s="35"/>
      <c r="AH762" s="35"/>
      <c r="AI762" s="35"/>
      <c r="AJ762" s="35"/>
      <c r="AK762" s="35"/>
      <c r="AL762" s="35"/>
      <c r="AM762" s="35"/>
      <c r="AN762" s="35"/>
      <c r="AO762" s="35"/>
      <c r="AP762" s="35"/>
      <c r="AQ762" s="35"/>
      <c r="AR762" s="35"/>
      <c r="AS762" s="35"/>
      <c r="AT762" s="35"/>
      <c r="AU762" s="35"/>
      <c r="AV762" s="35"/>
      <c r="AW762" s="35"/>
      <c r="AX762" s="35"/>
    </row>
    <row r="763" ht="15.75" customHeight="1">
      <c r="D763" s="60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  <c r="AA763" s="35"/>
      <c r="AB763" s="35"/>
      <c r="AD763" s="35"/>
      <c r="AE763" s="35"/>
      <c r="AF763" s="35"/>
      <c r="AG763" s="35"/>
      <c r="AH763" s="35"/>
      <c r="AI763" s="35"/>
      <c r="AJ763" s="35"/>
      <c r="AK763" s="35"/>
      <c r="AL763" s="35"/>
      <c r="AM763" s="35"/>
      <c r="AN763" s="35"/>
      <c r="AO763" s="35"/>
      <c r="AP763" s="35"/>
      <c r="AQ763" s="35"/>
      <c r="AR763" s="35"/>
      <c r="AS763" s="35"/>
      <c r="AT763" s="35"/>
      <c r="AU763" s="35"/>
      <c r="AV763" s="35"/>
      <c r="AW763" s="35"/>
      <c r="AX763" s="35"/>
    </row>
    <row r="764" ht="15.75" customHeight="1">
      <c r="D764" s="60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35"/>
      <c r="AS764" s="35"/>
      <c r="AT764" s="35"/>
      <c r="AU764" s="35"/>
      <c r="AV764" s="35"/>
      <c r="AW764" s="35"/>
      <c r="AX764" s="35"/>
    </row>
    <row r="765" ht="15.75" customHeight="1">
      <c r="D765" s="60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  <c r="AU765" s="35"/>
      <c r="AV765" s="35"/>
      <c r="AW765" s="35"/>
      <c r="AX765" s="35"/>
    </row>
    <row r="766" ht="15.75" customHeight="1">
      <c r="D766" s="60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35"/>
      <c r="AS766" s="35"/>
      <c r="AT766" s="35"/>
      <c r="AU766" s="35"/>
      <c r="AV766" s="35"/>
      <c r="AW766" s="35"/>
      <c r="AX766" s="35"/>
    </row>
    <row r="767" ht="15.75" customHeight="1">
      <c r="D767" s="60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  <c r="AA767" s="35"/>
      <c r="AB767" s="35"/>
      <c r="AD767" s="35"/>
      <c r="AE767" s="35"/>
      <c r="AF767" s="35"/>
      <c r="AG767" s="35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35"/>
      <c r="AS767" s="35"/>
      <c r="AT767" s="35"/>
      <c r="AU767" s="35"/>
      <c r="AV767" s="35"/>
      <c r="AW767" s="35"/>
      <c r="AX767" s="35"/>
    </row>
    <row r="768" ht="15.75" customHeight="1">
      <c r="D768" s="60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  <c r="AA768" s="35"/>
      <c r="AB768" s="35"/>
      <c r="AD768" s="35"/>
      <c r="AE768" s="35"/>
      <c r="AF768" s="35"/>
      <c r="AG768" s="35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35"/>
      <c r="AS768" s="35"/>
      <c r="AT768" s="35"/>
      <c r="AU768" s="35"/>
      <c r="AV768" s="35"/>
      <c r="AW768" s="35"/>
      <c r="AX768" s="35"/>
    </row>
    <row r="769" ht="15.75" customHeight="1">
      <c r="D769" s="60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  <c r="AA769" s="35"/>
      <c r="AB769" s="35"/>
      <c r="AD769" s="35"/>
      <c r="AE769" s="35"/>
      <c r="AF769" s="35"/>
      <c r="AG769" s="35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35"/>
      <c r="AS769" s="35"/>
      <c r="AT769" s="35"/>
      <c r="AU769" s="35"/>
      <c r="AV769" s="35"/>
      <c r="AW769" s="35"/>
      <c r="AX769" s="35"/>
    </row>
    <row r="770" ht="15.75" customHeight="1">
      <c r="D770" s="60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  <c r="AA770" s="35"/>
      <c r="AB770" s="35"/>
      <c r="AD770" s="35"/>
      <c r="AE770" s="35"/>
      <c r="AF770" s="35"/>
      <c r="AG770" s="35"/>
      <c r="AH770" s="35"/>
      <c r="AI770" s="35"/>
      <c r="AJ770" s="35"/>
      <c r="AK770" s="35"/>
      <c r="AL770" s="35"/>
      <c r="AM770" s="35"/>
      <c r="AN770" s="35"/>
      <c r="AO770" s="35"/>
      <c r="AP770" s="35"/>
      <c r="AQ770" s="35"/>
      <c r="AR770" s="35"/>
      <c r="AS770" s="35"/>
      <c r="AT770" s="35"/>
      <c r="AU770" s="35"/>
      <c r="AV770" s="35"/>
      <c r="AW770" s="35"/>
      <c r="AX770" s="35"/>
    </row>
    <row r="771" ht="15.75" customHeight="1">
      <c r="D771" s="60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  <c r="AU771" s="35"/>
      <c r="AV771" s="35"/>
      <c r="AW771" s="35"/>
      <c r="AX771" s="35"/>
    </row>
    <row r="772" ht="15.75" customHeight="1">
      <c r="D772" s="60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  <c r="AA772" s="35"/>
      <c r="AB772" s="35"/>
      <c r="AD772" s="35"/>
      <c r="AE772" s="35"/>
      <c r="AF772" s="35"/>
      <c r="AG772" s="35"/>
      <c r="AH772" s="35"/>
      <c r="AI772" s="35"/>
      <c r="AJ772" s="35"/>
      <c r="AK772" s="35"/>
      <c r="AL772" s="35"/>
      <c r="AM772" s="35"/>
      <c r="AN772" s="35"/>
      <c r="AO772" s="35"/>
      <c r="AP772" s="35"/>
      <c r="AQ772" s="35"/>
      <c r="AR772" s="35"/>
      <c r="AS772" s="35"/>
      <c r="AT772" s="35"/>
      <c r="AU772" s="35"/>
      <c r="AV772" s="35"/>
      <c r="AW772" s="35"/>
      <c r="AX772" s="35"/>
    </row>
    <row r="773" ht="15.75" customHeight="1">
      <c r="D773" s="60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  <c r="AA773" s="35"/>
      <c r="AB773" s="35"/>
      <c r="AD773" s="35"/>
      <c r="AE773" s="35"/>
      <c r="AF773" s="35"/>
      <c r="AG773" s="35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35"/>
      <c r="AS773" s="35"/>
      <c r="AT773" s="35"/>
      <c r="AU773" s="35"/>
      <c r="AV773" s="35"/>
      <c r="AW773" s="35"/>
      <c r="AX773" s="35"/>
    </row>
    <row r="774" ht="15.75" customHeight="1">
      <c r="D774" s="60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  <c r="AA774" s="35"/>
      <c r="AB774" s="35"/>
      <c r="AD774" s="35"/>
      <c r="AE774" s="35"/>
      <c r="AF774" s="35"/>
      <c r="AG774" s="35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35"/>
      <c r="AS774" s="35"/>
      <c r="AT774" s="35"/>
      <c r="AU774" s="35"/>
      <c r="AV774" s="35"/>
      <c r="AW774" s="35"/>
      <c r="AX774" s="35"/>
    </row>
    <row r="775" ht="15.75" customHeight="1">
      <c r="D775" s="60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  <c r="AA775" s="35"/>
      <c r="AB775" s="35"/>
      <c r="AD775" s="35"/>
      <c r="AE775" s="35"/>
      <c r="AF775" s="35"/>
      <c r="AG775" s="35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35"/>
      <c r="AS775" s="35"/>
      <c r="AT775" s="35"/>
      <c r="AU775" s="35"/>
      <c r="AV775" s="35"/>
      <c r="AW775" s="35"/>
      <c r="AX775" s="35"/>
    </row>
    <row r="776" ht="15.75" customHeight="1">
      <c r="D776" s="60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  <c r="AA776" s="35"/>
      <c r="AB776" s="35"/>
      <c r="AD776" s="35"/>
      <c r="AE776" s="35"/>
      <c r="AF776" s="35"/>
      <c r="AG776" s="35"/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35"/>
      <c r="AS776" s="35"/>
      <c r="AT776" s="35"/>
      <c r="AU776" s="35"/>
      <c r="AV776" s="35"/>
      <c r="AW776" s="35"/>
      <c r="AX776" s="35"/>
    </row>
    <row r="777" ht="15.75" customHeight="1">
      <c r="D777" s="60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  <c r="AA777" s="35"/>
      <c r="AB777" s="35"/>
      <c r="AD777" s="35"/>
      <c r="AE777" s="35"/>
      <c r="AF777" s="35"/>
      <c r="AG777" s="35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35"/>
      <c r="AS777" s="35"/>
      <c r="AT777" s="35"/>
      <c r="AU777" s="35"/>
      <c r="AV777" s="35"/>
      <c r="AW777" s="35"/>
      <c r="AX777" s="35"/>
    </row>
    <row r="778" ht="15.75" customHeight="1">
      <c r="D778" s="60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  <c r="AA778" s="35"/>
      <c r="AB778" s="35"/>
      <c r="AD778" s="35"/>
      <c r="AE778" s="35"/>
      <c r="AF778" s="35"/>
      <c r="AG778" s="35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35"/>
      <c r="AS778" s="35"/>
      <c r="AT778" s="35"/>
      <c r="AU778" s="35"/>
      <c r="AV778" s="35"/>
      <c r="AW778" s="35"/>
      <c r="AX778" s="35"/>
    </row>
    <row r="779" ht="15.75" customHeight="1">
      <c r="D779" s="60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  <c r="AA779" s="35"/>
      <c r="AB779" s="35"/>
      <c r="AD779" s="35"/>
      <c r="AE779" s="35"/>
      <c r="AF779" s="35"/>
      <c r="AG779" s="35"/>
      <c r="AH779" s="35"/>
      <c r="AI779" s="35"/>
      <c r="AJ779" s="35"/>
      <c r="AK779" s="35"/>
      <c r="AL779" s="35"/>
      <c r="AM779" s="35"/>
      <c r="AN779" s="35"/>
      <c r="AO779" s="35"/>
      <c r="AP779" s="35"/>
      <c r="AQ779" s="35"/>
      <c r="AR779" s="35"/>
      <c r="AS779" s="35"/>
      <c r="AT779" s="35"/>
      <c r="AU779" s="35"/>
      <c r="AV779" s="35"/>
      <c r="AW779" s="35"/>
      <c r="AX779" s="35"/>
    </row>
    <row r="780" ht="15.75" customHeight="1">
      <c r="D780" s="60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  <c r="AA780" s="35"/>
      <c r="AB780" s="35"/>
      <c r="AD780" s="35"/>
      <c r="AE780" s="35"/>
      <c r="AF780" s="35"/>
      <c r="AG780" s="35"/>
      <c r="AH780" s="35"/>
      <c r="AI780" s="35"/>
      <c r="AJ780" s="35"/>
      <c r="AK780" s="35"/>
      <c r="AL780" s="35"/>
      <c r="AM780" s="35"/>
      <c r="AN780" s="35"/>
      <c r="AO780" s="35"/>
      <c r="AP780" s="35"/>
      <c r="AQ780" s="35"/>
      <c r="AR780" s="35"/>
      <c r="AS780" s="35"/>
      <c r="AT780" s="35"/>
      <c r="AU780" s="35"/>
      <c r="AV780" s="35"/>
      <c r="AW780" s="35"/>
      <c r="AX780" s="35"/>
    </row>
    <row r="781" ht="15.75" customHeight="1">
      <c r="D781" s="60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  <c r="AA781" s="35"/>
      <c r="AB781" s="35"/>
      <c r="AD781" s="35"/>
      <c r="AE781" s="35"/>
      <c r="AF781" s="35"/>
      <c r="AG781" s="35"/>
      <c r="AH781" s="35"/>
      <c r="AI781" s="35"/>
      <c r="AJ781" s="35"/>
      <c r="AK781" s="35"/>
      <c r="AL781" s="35"/>
      <c r="AM781" s="35"/>
      <c r="AN781" s="35"/>
      <c r="AO781" s="35"/>
      <c r="AP781" s="35"/>
      <c r="AQ781" s="35"/>
      <c r="AR781" s="35"/>
      <c r="AS781" s="35"/>
      <c r="AT781" s="35"/>
      <c r="AU781" s="35"/>
      <c r="AV781" s="35"/>
      <c r="AW781" s="35"/>
      <c r="AX781" s="35"/>
    </row>
    <row r="782" ht="15.75" customHeight="1">
      <c r="D782" s="60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  <c r="AA782" s="35"/>
      <c r="AB782" s="35"/>
      <c r="AD782" s="35"/>
      <c r="AE782" s="35"/>
      <c r="AF782" s="35"/>
      <c r="AG782" s="35"/>
      <c r="AH782" s="35"/>
      <c r="AI782" s="35"/>
      <c r="AJ782" s="35"/>
      <c r="AK782" s="35"/>
      <c r="AL782" s="35"/>
      <c r="AM782" s="35"/>
      <c r="AN782" s="35"/>
      <c r="AO782" s="35"/>
      <c r="AP782" s="35"/>
      <c r="AQ782" s="35"/>
      <c r="AR782" s="35"/>
      <c r="AS782" s="35"/>
      <c r="AT782" s="35"/>
      <c r="AU782" s="35"/>
      <c r="AV782" s="35"/>
      <c r="AW782" s="35"/>
      <c r="AX782" s="35"/>
    </row>
    <row r="783" ht="15.75" customHeight="1">
      <c r="D783" s="60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5"/>
      <c r="AB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35"/>
      <c r="AS783" s="35"/>
      <c r="AT783" s="35"/>
      <c r="AU783" s="35"/>
      <c r="AV783" s="35"/>
      <c r="AW783" s="35"/>
      <c r="AX783" s="35"/>
    </row>
    <row r="784" ht="15.75" customHeight="1">
      <c r="D784" s="60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  <c r="AA784" s="35"/>
      <c r="AB784" s="35"/>
      <c r="AD784" s="35"/>
      <c r="AE784" s="35"/>
      <c r="AF784" s="35"/>
      <c r="AG784" s="35"/>
      <c r="AH784" s="35"/>
      <c r="AI784" s="35"/>
      <c r="AJ784" s="35"/>
      <c r="AK784" s="35"/>
      <c r="AL784" s="35"/>
      <c r="AM784" s="35"/>
      <c r="AN784" s="35"/>
      <c r="AO784" s="35"/>
      <c r="AP784" s="35"/>
      <c r="AQ784" s="35"/>
      <c r="AR784" s="35"/>
      <c r="AS784" s="35"/>
      <c r="AT784" s="35"/>
      <c r="AU784" s="35"/>
      <c r="AV784" s="35"/>
      <c r="AW784" s="35"/>
      <c r="AX784" s="35"/>
    </row>
    <row r="785" ht="15.75" customHeight="1">
      <c r="D785" s="60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  <c r="AA785" s="35"/>
      <c r="AB785" s="35"/>
      <c r="AD785" s="35"/>
      <c r="AE785" s="35"/>
      <c r="AF785" s="35"/>
      <c r="AG785" s="35"/>
      <c r="AH785" s="35"/>
      <c r="AI785" s="35"/>
      <c r="AJ785" s="35"/>
      <c r="AK785" s="35"/>
      <c r="AL785" s="35"/>
      <c r="AM785" s="35"/>
      <c r="AN785" s="35"/>
      <c r="AO785" s="35"/>
      <c r="AP785" s="35"/>
      <c r="AQ785" s="35"/>
      <c r="AR785" s="35"/>
      <c r="AS785" s="35"/>
      <c r="AT785" s="35"/>
      <c r="AU785" s="35"/>
      <c r="AV785" s="35"/>
      <c r="AW785" s="35"/>
      <c r="AX785" s="35"/>
    </row>
    <row r="786" ht="15.75" customHeight="1">
      <c r="D786" s="60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  <c r="AA786" s="35"/>
      <c r="AB786" s="35"/>
      <c r="AD786" s="35"/>
      <c r="AE786" s="35"/>
      <c r="AF786" s="35"/>
      <c r="AG786" s="35"/>
      <c r="AH786" s="35"/>
      <c r="AI786" s="35"/>
      <c r="AJ786" s="35"/>
      <c r="AK786" s="35"/>
      <c r="AL786" s="35"/>
      <c r="AM786" s="35"/>
      <c r="AN786" s="35"/>
      <c r="AO786" s="35"/>
      <c r="AP786" s="35"/>
      <c r="AQ786" s="35"/>
      <c r="AR786" s="35"/>
      <c r="AS786" s="35"/>
      <c r="AT786" s="35"/>
      <c r="AU786" s="35"/>
      <c r="AV786" s="35"/>
      <c r="AW786" s="35"/>
      <c r="AX786" s="35"/>
    </row>
    <row r="787" ht="15.75" customHeight="1">
      <c r="D787" s="60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  <c r="AA787" s="35"/>
      <c r="AB787" s="35"/>
      <c r="AD787" s="35"/>
      <c r="AE787" s="35"/>
      <c r="AF787" s="35"/>
      <c r="AG787" s="35"/>
      <c r="AH787" s="35"/>
      <c r="AI787" s="35"/>
      <c r="AJ787" s="35"/>
      <c r="AK787" s="35"/>
      <c r="AL787" s="35"/>
      <c r="AM787" s="35"/>
      <c r="AN787" s="35"/>
      <c r="AO787" s="35"/>
      <c r="AP787" s="35"/>
      <c r="AQ787" s="35"/>
      <c r="AR787" s="35"/>
      <c r="AS787" s="35"/>
      <c r="AT787" s="35"/>
      <c r="AU787" s="35"/>
      <c r="AV787" s="35"/>
      <c r="AW787" s="35"/>
      <c r="AX787" s="35"/>
    </row>
    <row r="788" ht="15.75" customHeight="1">
      <c r="D788" s="60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  <c r="AA788" s="35"/>
      <c r="AB788" s="35"/>
      <c r="AD788" s="35"/>
      <c r="AE788" s="35"/>
      <c r="AF788" s="35"/>
      <c r="AG788" s="35"/>
      <c r="AH788" s="35"/>
      <c r="AI788" s="35"/>
      <c r="AJ788" s="35"/>
      <c r="AK788" s="35"/>
      <c r="AL788" s="35"/>
      <c r="AM788" s="35"/>
      <c r="AN788" s="35"/>
      <c r="AO788" s="35"/>
      <c r="AP788" s="35"/>
      <c r="AQ788" s="35"/>
      <c r="AR788" s="35"/>
      <c r="AS788" s="35"/>
      <c r="AT788" s="35"/>
      <c r="AU788" s="35"/>
      <c r="AV788" s="35"/>
      <c r="AW788" s="35"/>
      <c r="AX788" s="35"/>
    </row>
    <row r="789" ht="15.75" customHeight="1">
      <c r="D789" s="60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  <c r="AA789" s="35"/>
      <c r="AB789" s="35"/>
      <c r="AD789" s="35"/>
      <c r="AE789" s="35"/>
      <c r="AF789" s="35"/>
      <c r="AG789" s="35"/>
      <c r="AH789" s="35"/>
      <c r="AI789" s="35"/>
      <c r="AJ789" s="35"/>
      <c r="AK789" s="35"/>
      <c r="AL789" s="35"/>
      <c r="AM789" s="35"/>
      <c r="AN789" s="35"/>
      <c r="AO789" s="35"/>
      <c r="AP789" s="35"/>
      <c r="AQ789" s="35"/>
      <c r="AR789" s="35"/>
      <c r="AS789" s="35"/>
      <c r="AT789" s="35"/>
      <c r="AU789" s="35"/>
      <c r="AV789" s="35"/>
      <c r="AW789" s="35"/>
      <c r="AX789" s="35"/>
    </row>
    <row r="790" ht="15.75" customHeight="1">
      <c r="D790" s="60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  <c r="AA790" s="35"/>
      <c r="AB790" s="35"/>
      <c r="AD790" s="35"/>
      <c r="AE790" s="35"/>
      <c r="AF790" s="35"/>
      <c r="AG790" s="35"/>
      <c r="AH790" s="35"/>
      <c r="AI790" s="35"/>
      <c r="AJ790" s="35"/>
      <c r="AK790" s="35"/>
      <c r="AL790" s="35"/>
      <c r="AM790" s="35"/>
      <c r="AN790" s="35"/>
      <c r="AO790" s="35"/>
      <c r="AP790" s="35"/>
      <c r="AQ790" s="35"/>
      <c r="AR790" s="35"/>
      <c r="AS790" s="35"/>
      <c r="AT790" s="35"/>
      <c r="AU790" s="35"/>
      <c r="AV790" s="35"/>
      <c r="AW790" s="35"/>
      <c r="AX790" s="35"/>
    </row>
    <row r="791" ht="15.75" customHeight="1">
      <c r="D791" s="60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  <c r="AA791" s="35"/>
      <c r="AB791" s="35"/>
      <c r="AD791" s="35"/>
      <c r="AE791" s="35"/>
      <c r="AF791" s="35"/>
      <c r="AG791" s="35"/>
      <c r="AH791" s="35"/>
      <c r="AI791" s="35"/>
      <c r="AJ791" s="35"/>
      <c r="AK791" s="35"/>
      <c r="AL791" s="35"/>
      <c r="AM791" s="35"/>
      <c r="AN791" s="35"/>
      <c r="AO791" s="35"/>
      <c r="AP791" s="35"/>
      <c r="AQ791" s="35"/>
      <c r="AR791" s="35"/>
      <c r="AS791" s="35"/>
      <c r="AT791" s="35"/>
      <c r="AU791" s="35"/>
      <c r="AV791" s="35"/>
      <c r="AW791" s="35"/>
      <c r="AX791" s="35"/>
    </row>
    <row r="792" ht="15.75" customHeight="1">
      <c r="D792" s="60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  <c r="AA792" s="35"/>
      <c r="AB792" s="35"/>
      <c r="AD792" s="35"/>
      <c r="AE792" s="35"/>
      <c r="AF792" s="35"/>
      <c r="AG792" s="35"/>
      <c r="AH792" s="35"/>
      <c r="AI792" s="35"/>
      <c r="AJ792" s="35"/>
      <c r="AK792" s="35"/>
      <c r="AL792" s="35"/>
      <c r="AM792" s="35"/>
      <c r="AN792" s="35"/>
      <c r="AO792" s="35"/>
      <c r="AP792" s="35"/>
      <c r="AQ792" s="35"/>
      <c r="AR792" s="35"/>
      <c r="AS792" s="35"/>
      <c r="AT792" s="35"/>
      <c r="AU792" s="35"/>
      <c r="AV792" s="35"/>
      <c r="AW792" s="35"/>
      <c r="AX792" s="35"/>
    </row>
    <row r="793" ht="15.75" customHeight="1">
      <c r="D793" s="60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  <c r="AA793" s="35"/>
      <c r="AB793" s="35"/>
      <c r="AD793" s="35"/>
      <c r="AE793" s="35"/>
      <c r="AF793" s="35"/>
      <c r="AG793" s="35"/>
      <c r="AH793" s="35"/>
      <c r="AI793" s="35"/>
      <c r="AJ793" s="35"/>
      <c r="AK793" s="35"/>
      <c r="AL793" s="35"/>
      <c r="AM793" s="35"/>
      <c r="AN793" s="35"/>
      <c r="AO793" s="35"/>
      <c r="AP793" s="35"/>
      <c r="AQ793" s="35"/>
      <c r="AR793" s="35"/>
      <c r="AS793" s="35"/>
      <c r="AT793" s="35"/>
      <c r="AU793" s="35"/>
      <c r="AV793" s="35"/>
      <c r="AW793" s="35"/>
      <c r="AX793" s="35"/>
    </row>
    <row r="794" ht="15.75" customHeight="1">
      <c r="D794" s="60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  <c r="AA794" s="35"/>
      <c r="AB794" s="35"/>
      <c r="AD794" s="35"/>
      <c r="AE794" s="35"/>
      <c r="AF794" s="35"/>
      <c r="AG794" s="35"/>
      <c r="AH794" s="35"/>
      <c r="AI794" s="35"/>
      <c r="AJ794" s="35"/>
      <c r="AK794" s="35"/>
      <c r="AL794" s="35"/>
      <c r="AM794" s="35"/>
      <c r="AN794" s="35"/>
      <c r="AO794" s="35"/>
      <c r="AP794" s="35"/>
      <c r="AQ794" s="35"/>
      <c r="AR794" s="35"/>
      <c r="AS794" s="35"/>
      <c r="AT794" s="35"/>
      <c r="AU794" s="35"/>
      <c r="AV794" s="35"/>
      <c r="AW794" s="35"/>
      <c r="AX794" s="35"/>
    </row>
    <row r="795" ht="15.75" customHeight="1">
      <c r="D795" s="60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5"/>
      <c r="AB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35"/>
      <c r="AS795" s="35"/>
      <c r="AT795" s="35"/>
      <c r="AU795" s="35"/>
      <c r="AV795" s="35"/>
      <c r="AW795" s="35"/>
      <c r="AX795" s="35"/>
    </row>
    <row r="796" ht="15.75" customHeight="1">
      <c r="D796" s="60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  <c r="AA796" s="35"/>
      <c r="AB796" s="35"/>
      <c r="AD796" s="35"/>
      <c r="AE796" s="35"/>
      <c r="AF796" s="35"/>
      <c r="AG796" s="35"/>
      <c r="AH796" s="35"/>
      <c r="AI796" s="35"/>
      <c r="AJ796" s="35"/>
      <c r="AK796" s="35"/>
      <c r="AL796" s="35"/>
      <c r="AM796" s="35"/>
      <c r="AN796" s="35"/>
      <c r="AO796" s="35"/>
      <c r="AP796" s="35"/>
      <c r="AQ796" s="35"/>
      <c r="AR796" s="35"/>
      <c r="AS796" s="35"/>
      <c r="AT796" s="35"/>
      <c r="AU796" s="35"/>
      <c r="AV796" s="35"/>
      <c r="AW796" s="35"/>
      <c r="AX796" s="35"/>
    </row>
    <row r="797" ht="15.75" customHeight="1">
      <c r="D797" s="60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  <c r="AA797" s="35"/>
      <c r="AB797" s="35"/>
      <c r="AD797" s="35"/>
      <c r="AE797" s="35"/>
      <c r="AF797" s="35"/>
      <c r="AG797" s="35"/>
      <c r="AH797" s="35"/>
      <c r="AI797" s="35"/>
      <c r="AJ797" s="35"/>
      <c r="AK797" s="35"/>
      <c r="AL797" s="35"/>
      <c r="AM797" s="35"/>
      <c r="AN797" s="35"/>
      <c r="AO797" s="35"/>
      <c r="AP797" s="35"/>
      <c r="AQ797" s="35"/>
      <c r="AR797" s="35"/>
      <c r="AS797" s="35"/>
      <c r="AT797" s="35"/>
      <c r="AU797" s="35"/>
      <c r="AV797" s="35"/>
      <c r="AW797" s="35"/>
      <c r="AX797" s="35"/>
    </row>
    <row r="798" ht="15.75" customHeight="1">
      <c r="D798" s="60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  <c r="AA798" s="35"/>
      <c r="AB798" s="35"/>
      <c r="AD798" s="35"/>
      <c r="AE798" s="35"/>
      <c r="AF798" s="35"/>
      <c r="AG798" s="35"/>
      <c r="AH798" s="35"/>
      <c r="AI798" s="35"/>
      <c r="AJ798" s="35"/>
      <c r="AK798" s="35"/>
      <c r="AL798" s="35"/>
      <c r="AM798" s="35"/>
      <c r="AN798" s="35"/>
      <c r="AO798" s="35"/>
      <c r="AP798" s="35"/>
      <c r="AQ798" s="35"/>
      <c r="AR798" s="35"/>
      <c r="AS798" s="35"/>
      <c r="AT798" s="35"/>
      <c r="AU798" s="35"/>
      <c r="AV798" s="35"/>
      <c r="AW798" s="35"/>
      <c r="AX798" s="35"/>
    </row>
    <row r="799" ht="15.75" customHeight="1">
      <c r="D799" s="60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  <c r="AA799" s="35"/>
      <c r="AB799" s="35"/>
      <c r="AD799" s="35"/>
      <c r="AE799" s="35"/>
      <c r="AF799" s="35"/>
      <c r="AG799" s="35"/>
      <c r="AH799" s="35"/>
      <c r="AI799" s="35"/>
      <c r="AJ799" s="35"/>
      <c r="AK799" s="35"/>
      <c r="AL799" s="35"/>
      <c r="AM799" s="35"/>
      <c r="AN799" s="35"/>
      <c r="AO799" s="35"/>
      <c r="AP799" s="35"/>
      <c r="AQ799" s="35"/>
      <c r="AR799" s="35"/>
      <c r="AS799" s="35"/>
      <c r="AT799" s="35"/>
      <c r="AU799" s="35"/>
      <c r="AV799" s="35"/>
      <c r="AW799" s="35"/>
      <c r="AX799" s="35"/>
    </row>
    <row r="800" ht="15.75" customHeight="1">
      <c r="D800" s="60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  <c r="AA800" s="35"/>
      <c r="AB800" s="35"/>
      <c r="AD800" s="35"/>
      <c r="AE800" s="35"/>
      <c r="AF800" s="35"/>
      <c r="AG800" s="35"/>
      <c r="AH800" s="35"/>
      <c r="AI800" s="35"/>
      <c r="AJ800" s="35"/>
      <c r="AK800" s="35"/>
      <c r="AL800" s="35"/>
      <c r="AM800" s="35"/>
      <c r="AN800" s="35"/>
      <c r="AO800" s="35"/>
      <c r="AP800" s="35"/>
      <c r="AQ800" s="35"/>
      <c r="AR800" s="35"/>
      <c r="AS800" s="35"/>
      <c r="AT800" s="35"/>
      <c r="AU800" s="35"/>
      <c r="AV800" s="35"/>
      <c r="AW800" s="35"/>
      <c r="AX800" s="35"/>
    </row>
    <row r="801" ht="15.75" customHeight="1">
      <c r="D801" s="60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  <c r="AA801" s="35"/>
      <c r="AB801" s="35"/>
      <c r="AD801" s="35"/>
      <c r="AE801" s="35"/>
      <c r="AF801" s="35"/>
      <c r="AG801" s="35"/>
      <c r="AH801" s="35"/>
      <c r="AI801" s="35"/>
      <c r="AJ801" s="35"/>
      <c r="AK801" s="35"/>
      <c r="AL801" s="35"/>
      <c r="AM801" s="35"/>
      <c r="AN801" s="35"/>
      <c r="AO801" s="35"/>
      <c r="AP801" s="35"/>
      <c r="AQ801" s="35"/>
      <c r="AR801" s="35"/>
      <c r="AS801" s="35"/>
      <c r="AT801" s="35"/>
      <c r="AU801" s="35"/>
      <c r="AV801" s="35"/>
      <c r="AW801" s="35"/>
      <c r="AX801" s="35"/>
    </row>
    <row r="802" ht="15.75" customHeight="1">
      <c r="D802" s="60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  <c r="AA802" s="35"/>
      <c r="AB802" s="35"/>
      <c r="AD802" s="35"/>
      <c r="AE802" s="35"/>
      <c r="AF802" s="35"/>
      <c r="AG802" s="35"/>
      <c r="AH802" s="35"/>
      <c r="AI802" s="35"/>
      <c r="AJ802" s="35"/>
      <c r="AK802" s="35"/>
      <c r="AL802" s="35"/>
      <c r="AM802" s="35"/>
      <c r="AN802" s="35"/>
      <c r="AO802" s="35"/>
      <c r="AP802" s="35"/>
      <c r="AQ802" s="35"/>
      <c r="AR802" s="35"/>
      <c r="AS802" s="35"/>
      <c r="AT802" s="35"/>
      <c r="AU802" s="35"/>
      <c r="AV802" s="35"/>
      <c r="AW802" s="35"/>
      <c r="AX802" s="35"/>
    </row>
    <row r="803" ht="15.75" customHeight="1">
      <c r="D803" s="60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  <c r="AA803" s="35"/>
      <c r="AB803" s="35"/>
      <c r="AD803" s="35"/>
      <c r="AE803" s="35"/>
      <c r="AF803" s="35"/>
      <c r="AG803" s="35"/>
      <c r="AH803" s="35"/>
      <c r="AI803" s="35"/>
      <c r="AJ803" s="35"/>
      <c r="AK803" s="35"/>
      <c r="AL803" s="35"/>
      <c r="AM803" s="35"/>
      <c r="AN803" s="35"/>
      <c r="AO803" s="35"/>
      <c r="AP803" s="35"/>
      <c r="AQ803" s="35"/>
      <c r="AR803" s="35"/>
      <c r="AS803" s="35"/>
      <c r="AT803" s="35"/>
      <c r="AU803" s="35"/>
      <c r="AV803" s="35"/>
      <c r="AW803" s="35"/>
      <c r="AX803" s="35"/>
    </row>
    <row r="804" ht="15.75" customHeight="1">
      <c r="D804" s="60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  <c r="AA804" s="35"/>
      <c r="AB804" s="35"/>
      <c r="AD804" s="35"/>
      <c r="AE804" s="35"/>
      <c r="AF804" s="35"/>
      <c r="AG804" s="35"/>
      <c r="AH804" s="35"/>
      <c r="AI804" s="35"/>
      <c r="AJ804" s="35"/>
      <c r="AK804" s="35"/>
      <c r="AL804" s="35"/>
      <c r="AM804" s="35"/>
      <c r="AN804" s="35"/>
      <c r="AO804" s="35"/>
      <c r="AP804" s="35"/>
      <c r="AQ804" s="35"/>
      <c r="AR804" s="35"/>
      <c r="AS804" s="35"/>
      <c r="AT804" s="35"/>
      <c r="AU804" s="35"/>
      <c r="AV804" s="35"/>
      <c r="AW804" s="35"/>
      <c r="AX804" s="35"/>
    </row>
    <row r="805" ht="15.75" customHeight="1">
      <c r="D805" s="60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  <c r="AA805" s="35"/>
      <c r="AB805" s="35"/>
      <c r="AD805" s="35"/>
      <c r="AE805" s="35"/>
      <c r="AF805" s="35"/>
      <c r="AG805" s="35"/>
      <c r="AH805" s="35"/>
      <c r="AI805" s="35"/>
      <c r="AJ805" s="35"/>
      <c r="AK805" s="35"/>
      <c r="AL805" s="35"/>
      <c r="AM805" s="35"/>
      <c r="AN805" s="35"/>
      <c r="AO805" s="35"/>
      <c r="AP805" s="35"/>
      <c r="AQ805" s="35"/>
      <c r="AR805" s="35"/>
      <c r="AS805" s="35"/>
      <c r="AT805" s="35"/>
      <c r="AU805" s="35"/>
      <c r="AV805" s="35"/>
      <c r="AW805" s="35"/>
      <c r="AX805" s="35"/>
    </row>
    <row r="806" ht="15.75" customHeight="1">
      <c r="D806" s="60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  <c r="AA806" s="35"/>
      <c r="AB806" s="35"/>
      <c r="AD806" s="35"/>
      <c r="AE806" s="35"/>
      <c r="AF806" s="35"/>
      <c r="AG806" s="35"/>
      <c r="AH806" s="35"/>
      <c r="AI806" s="35"/>
      <c r="AJ806" s="35"/>
      <c r="AK806" s="35"/>
      <c r="AL806" s="35"/>
      <c r="AM806" s="35"/>
      <c r="AN806" s="35"/>
      <c r="AO806" s="35"/>
      <c r="AP806" s="35"/>
      <c r="AQ806" s="35"/>
      <c r="AR806" s="35"/>
      <c r="AS806" s="35"/>
      <c r="AT806" s="35"/>
      <c r="AU806" s="35"/>
      <c r="AV806" s="35"/>
      <c r="AW806" s="35"/>
      <c r="AX806" s="35"/>
    </row>
    <row r="807" ht="15.75" customHeight="1">
      <c r="D807" s="60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  <c r="AU807" s="35"/>
      <c r="AV807" s="35"/>
      <c r="AW807" s="35"/>
      <c r="AX807" s="35"/>
    </row>
    <row r="808" ht="15.75" customHeight="1">
      <c r="D808" s="60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  <c r="AA808" s="35"/>
      <c r="AB808" s="35"/>
      <c r="AD808" s="35"/>
      <c r="AE808" s="35"/>
      <c r="AF808" s="35"/>
      <c r="AG808" s="35"/>
      <c r="AH808" s="35"/>
      <c r="AI808" s="35"/>
      <c r="AJ808" s="35"/>
      <c r="AK808" s="35"/>
      <c r="AL808" s="35"/>
      <c r="AM808" s="35"/>
      <c r="AN808" s="35"/>
      <c r="AO808" s="35"/>
      <c r="AP808" s="35"/>
      <c r="AQ808" s="35"/>
      <c r="AR808" s="35"/>
      <c r="AS808" s="35"/>
      <c r="AT808" s="35"/>
      <c r="AU808" s="35"/>
      <c r="AV808" s="35"/>
      <c r="AW808" s="35"/>
      <c r="AX808" s="35"/>
    </row>
    <row r="809" ht="15.75" customHeight="1">
      <c r="D809" s="60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  <c r="AA809" s="35"/>
      <c r="AB809" s="35"/>
      <c r="AD809" s="35"/>
      <c r="AE809" s="35"/>
      <c r="AF809" s="35"/>
      <c r="AG809" s="35"/>
      <c r="AH809" s="35"/>
      <c r="AI809" s="35"/>
      <c r="AJ809" s="35"/>
      <c r="AK809" s="35"/>
      <c r="AL809" s="35"/>
      <c r="AM809" s="35"/>
      <c r="AN809" s="35"/>
      <c r="AO809" s="35"/>
      <c r="AP809" s="35"/>
      <c r="AQ809" s="35"/>
      <c r="AR809" s="35"/>
      <c r="AS809" s="35"/>
      <c r="AT809" s="35"/>
      <c r="AU809" s="35"/>
      <c r="AV809" s="35"/>
      <c r="AW809" s="35"/>
      <c r="AX809" s="35"/>
    </row>
    <row r="810" ht="15.75" customHeight="1">
      <c r="D810" s="60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  <c r="AA810" s="35"/>
      <c r="AB810" s="35"/>
      <c r="AD810" s="35"/>
      <c r="AE810" s="35"/>
      <c r="AF810" s="35"/>
      <c r="AG810" s="35"/>
      <c r="AH810" s="35"/>
      <c r="AI810" s="35"/>
      <c r="AJ810" s="35"/>
      <c r="AK810" s="35"/>
      <c r="AL810" s="35"/>
      <c r="AM810" s="35"/>
      <c r="AN810" s="35"/>
      <c r="AO810" s="35"/>
      <c r="AP810" s="35"/>
      <c r="AQ810" s="35"/>
      <c r="AR810" s="35"/>
      <c r="AS810" s="35"/>
      <c r="AT810" s="35"/>
      <c r="AU810" s="35"/>
      <c r="AV810" s="35"/>
      <c r="AW810" s="35"/>
      <c r="AX810" s="35"/>
    </row>
    <row r="811" ht="15.75" customHeight="1">
      <c r="D811" s="60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  <c r="AA811" s="35"/>
      <c r="AB811" s="35"/>
      <c r="AD811" s="35"/>
      <c r="AE811" s="35"/>
      <c r="AF811" s="35"/>
      <c r="AG811" s="35"/>
      <c r="AH811" s="35"/>
      <c r="AI811" s="35"/>
      <c r="AJ811" s="35"/>
      <c r="AK811" s="35"/>
      <c r="AL811" s="35"/>
      <c r="AM811" s="35"/>
      <c r="AN811" s="35"/>
      <c r="AO811" s="35"/>
      <c r="AP811" s="35"/>
      <c r="AQ811" s="35"/>
      <c r="AR811" s="35"/>
      <c r="AS811" s="35"/>
      <c r="AT811" s="35"/>
      <c r="AU811" s="35"/>
      <c r="AV811" s="35"/>
      <c r="AW811" s="35"/>
      <c r="AX811" s="35"/>
    </row>
    <row r="812" ht="15.75" customHeight="1">
      <c r="D812" s="60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  <c r="AA812" s="35"/>
      <c r="AB812" s="35"/>
      <c r="AD812" s="35"/>
      <c r="AE812" s="35"/>
      <c r="AF812" s="35"/>
      <c r="AG812" s="35"/>
      <c r="AH812" s="35"/>
      <c r="AI812" s="35"/>
      <c r="AJ812" s="35"/>
      <c r="AK812" s="35"/>
      <c r="AL812" s="35"/>
      <c r="AM812" s="35"/>
      <c r="AN812" s="35"/>
      <c r="AO812" s="35"/>
      <c r="AP812" s="35"/>
      <c r="AQ812" s="35"/>
      <c r="AR812" s="35"/>
      <c r="AS812" s="35"/>
      <c r="AT812" s="35"/>
      <c r="AU812" s="35"/>
      <c r="AV812" s="35"/>
      <c r="AW812" s="35"/>
      <c r="AX812" s="35"/>
    </row>
    <row r="813" ht="15.75" customHeight="1">
      <c r="D813" s="60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  <c r="AA813" s="35"/>
      <c r="AB813" s="35"/>
      <c r="AD813" s="35"/>
      <c r="AE813" s="35"/>
      <c r="AF813" s="35"/>
      <c r="AG813" s="35"/>
      <c r="AH813" s="35"/>
      <c r="AI813" s="35"/>
      <c r="AJ813" s="35"/>
      <c r="AK813" s="35"/>
      <c r="AL813" s="35"/>
      <c r="AM813" s="35"/>
      <c r="AN813" s="35"/>
      <c r="AO813" s="35"/>
      <c r="AP813" s="35"/>
      <c r="AQ813" s="35"/>
      <c r="AR813" s="35"/>
      <c r="AS813" s="35"/>
      <c r="AT813" s="35"/>
      <c r="AU813" s="35"/>
      <c r="AV813" s="35"/>
      <c r="AW813" s="35"/>
      <c r="AX813" s="35"/>
    </row>
    <row r="814" ht="15.75" customHeight="1">
      <c r="D814" s="60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  <c r="AA814" s="35"/>
      <c r="AB814" s="35"/>
      <c r="AD814" s="35"/>
      <c r="AE814" s="35"/>
      <c r="AF814" s="35"/>
      <c r="AG814" s="35"/>
      <c r="AH814" s="35"/>
      <c r="AI814" s="35"/>
      <c r="AJ814" s="35"/>
      <c r="AK814" s="35"/>
      <c r="AL814" s="35"/>
      <c r="AM814" s="35"/>
      <c r="AN814" s="35"/>
      <c r="AO814" s="35"/>
      <c r="AP814" s="35"/>
      <c r="AQ814" s="35"/>
      <c r="AR814" s="35"/>
      <c r="AS814" s="35"/>
      <c r="AT814" s="35"/>
      <c r="AU814" s="35"/>
      <c r="AV814" s="35"/>
      <c r="AW814" s="35"/>
      <c r="AX814" s="35"/>
    </row>
    <row r="815" ht="15.75" customHeight="1">
      <c r="D815" s="60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  <c r="AA815" s="35"/>
      <c r="AB815" s="35"/>
      <c r="AD815" s="35"/>
      <c r="AE815" s="35"/>
      <c r="AF815" s="35"/>
      <c r="AG815" s="35"/>
      <c r="AH815" s="35"/>
      <c r="AI815" s="35"/>
      <c r="AJ815" s="35"/>
      <c r="AK815" s="35"/>
      <c r="AL815" s="35"/>
      <c r="AM815" s="35"/>
      <c r="AN815" s="35"/>
      <c r="AO815" s="35"/>
      <c r="AP815" s="35"/>
      <c r="AQ815" s="35"/>
      <c r="AR815" s="35"/>
      <c r="AS815" s="35"/>
      <c r="AT815" s="35"/>
      <c r="AU815" s="35"/>
      <c r="AV815" s="35"/>
      <c r="AW815" s="35"/>
      <c r="AX815" s="35"/>
    </row>
    <row r="816" ht="15.75" customHeight="1">
      <c r="D816" s="60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  <c r="AA816" s="35"/>
      <c r="AB816" s="35"/>
      <c r="AD816" s="35"/>
      <c r="AE816" s="35"/>
      <c r="AF816" s="35"/>
      <c r="AG816" s="35"/>
      <c r="AH816" s="35"/>
      <c r="AI816" s="35"/>
      <c r="AJ816" s="35"/>
      <c r="AK816" s="35"/>
      <c r="AL816" s="35"/>
      <c r="AM816" s="35"/>
      <c r="AN816" s="35"/>
      <c r="AO816" s="35"/>
      <c r="AP816" s="35"/>
      <c r="AQ816" s="35"/>
      <c r="AR816" s="35"/>
      <c r="AS816" s="35"/>
      <c r="AT816" s="35"/>
      <c r="AU816" s="35"/>
      <c r="AV816" s="35"/>
      <c r="AW816" s="35"/>
      <c r="AX816" s="35"/>
    </row>
    <row r="817" ht="15.75" customHeight="1">
      <c r="D817" s="60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  <c r="AB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  <c r="AU817" s="35"/>
      <c r="AV817" s="35"/>
      <c r="AW817" s="35"/>
      <c r="AX817" s="35"/>
    </row>
    <row r="818" ht="15.75" customHeight="1">
      <c r="D818" s="60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  <c r="AA818" s="35"/>
      <c r="AB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35"/>
      <c r="AS818" s="35"/>
      <c r="AT818" s="35"/>
      <c r="AU818" s="35"/>
      <c r="AV818" s="35"/>
      <c r="AW818" s="35"/>
      <c r="AX818" s="35"/>
    </row>
    <row r="819" ht="15.75" customHeight="1">
      <c r="D819" s="60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  <c r="AA819" s="35"/>
      <c r="AB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35"/>
      <c r="AS819" s="35"/>
      <c r="AT819" s="35"/>
      <c r="AU819" s="35"/>
      <c r="AV819" s="35"/>
      <c r="AW819" s="35"/>
      <c r="AX819" s="35"/>
    </row>
    <row r="820" ht="15.75" customHeight="1">
      <c r="D820" s="60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  <c r="AA820" s="35"/>
      <c r="AB820" s="35"/>
      <c r="AD820" s="35"/>
      <c r="AE820" s="35"/>
      <c r="AF820" s="35"/>
      <c r="AG820" s="35"/>
      <c r="AH820" s="35"/>
      <c r="AI820" s="35"/>
      <c r="AJ820" s="35"/>
      <c r="AK820" s="35"/>
      <c r="AL820" s="35"/>
      <c r="AM820" s="35"/>
      <c r="AN820" s="35"/>
      <c r="AO820" s="35"/>
      <c r="AP820" s="35"/>
      <c r="AQ820" s="35"/>
      <c r="AR820" s="35"/>
      <c r="AS820" s="35"/>
      <c r="AT820" s="35"/>
      <c r="AU820" s="35"/>
      <c r="AV820" s="35"/>
      <c r="AW820" s="35"/>
      <c r="AX820" s="35"/>
    </row>
    <row r="821" ht="15.75" customHeight="1">
      <c r="D821" s="60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  <c r="AA821" s="35"/>
      <c r="AB821" s="35"/>
      <c r="AD821" s="35"/>
      <c r="AE821" s="35"/>
      <c r="AF821" s="35"/>
      <c r="AG821" s="35"/>
      <c r="AH821" s="35"/>
      <c r="AI821" s="35"/>
      <c r="AJ821" s="35"/>
      <c r="AK821" s="35"/>
      <c r="AL821" s="35"/>
      <c r="AM821" s="35"/>
      <c r="AN821" s="35"/>
      <c r="AO821" s="35"/>
      <c r="AP821" s="35"/>
      <c r="AQ821" s="35"/>
      <c r="AR821" s="35"/>
      <c r="AS821" s="35"/>
      <c r="AT821" s="35"/>
      <c r="AU821" s="35"/>
      <c r="AV821" s="35"/>
      <c r="AW821" s="35"/>
      <c r="AX821" s="35"/>
    </row>
    <row r="822" ht="15.75" customHeight="1">
      <c r="D822" s="60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  <c r="AA822" s="35"/>
      <c r="AB822" s="35"/>
      <c r="AD822" s="35"/>
      <c r="AE822" s="35"/>
      <c r="AF822" s="35"/>
      <c r="AG822" s="35"/>
      <c r="AH822" s="35"/>
      <c r="AI822" s="35"/>
      <c r="AJ822" s="35"/>
      <c r="AK822" s="35"/>
      <c r="AL822" s="35"/>
      <c r="AM822" s="35"/>
      <c r="AN822" s="35"/>
      <c r="AO822" s="35"/>
      <c r="AP822" s="35"/>
      <c r="AQ822" s="35"/>
      <c r="AR822" s="35"/>
      <c r="AS822" s="35"/>
      <c r="AT822" s="35"/>
      <c r="AU822" s="35"/>
      <c r="AV822" s="35"/>
      <c r="AW822" s="35"/>
      <c r="AX822" s="35"/>
    </row>
    <row r="823" ht="15.75" customHeight="1">
      <c r="D823" s="60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  <c r="AA823" s="35"/>
      <c r="AB823" s="35"/>
      <c r="AD823" s="35"/>
      <c r="AE823" s="35"/>
      <c r="AF823" s="35"/>
      <c r="AG823" s="35"/>
      <c r="AH823" s="35"/>
      <c r="AI823" s="35"/>
      <c r="AJ823" s="35"/>
      <c r="AK823" s="35"/>
      <c r="AL823" s="35"/>
      <c r="AM823" s="35"/>
      <c r="AN823" s="35"/>
      <c r="AO823" s="35"/>
      <c r="AP823" s="35"/>
      <c r="AQ823" s="35"/>
      <c r="AR823" s="35"/>
      <c r="AS823" s="35"/>
      <c r="AT823" s="35"/>
      <c r="AU823" s="35"/>
      <c r="AV823" s="35"/>
      <c r="AW823" s="35"/>
      <c r="AX823" s="35"/>
    </row>
    <row r="824" ht="15.75" customHeight="1">
      <c r="D824" s="60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  <c r="AA824" s="35"/>
      <c r="AB824" s="35"/>
      <c r="AD824" s="35"/>
      <c r="AE824" s="35"/>
      <c r="AF824" s="35"/>
      <c r="AG824" s="35"/>
      <c r="AH824" s="35"/>
      <c r="AI824" s="35"/>
      <c r="AJ824" s="35"/>
      <c r="AK824" s="35"/>
      <c r="AL824" s="35"/>
      <c r="AM824" s="35"/>
      <c r="AN824" s="35"/>
      <c r="AO824" s="35"/>
      <c r="AP824" s="35"/>
      <c r="AQ824" s="35"/>
      <c r="AR824" s="35"/>
      <c r="AS824" s="35"/>
      <c r="AT824" s="35"/>
      <c r="AU824" s="35"/>
      <c r="AV824" s="35"/>
      <c r="AW824" s="35"/>
      <c r="AX824" s="35"/>
    </row>
    <row r="825" ht="15.75" customHeight="1">
      <c r="D825" s="60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  <c r="AA825" s="35"/>
      <c r="AB825" s="35"/>
      <c r="AD825" s="35"/>
      <c r="AE825" s="35"/>
      <c r="AF825" s="35"/>
      <c r="AG825" s="35"/>
      <c r="AH825" s="35"/>
      <c r="AI825" s="35"/>
      <c r="AJ825" s="35"/>
      <c r="AK825" s="35"/>
      <c r="AL825" s="35"/>
      <c r="AM825" s="35"/>
      <c r="AN825" s="35"/>
      <c r="AO825" s="35"/>
      <c r="AP825" s="35"/>
      <c r="AQ825" s="35"/>
      <c r="AR825" s="35"/>
      <c r="AS825" s="35"/>
      <c r="AT825" s="35"/>
      <c r="AU825" s="35"/>
      <c r="AV825" s="35"/>
      <c r="AW825" s="35"/>
      <c r="AX825" s="35"/>
    </row>
    <row r="826" ht="15.75" customHeight="1">
      <c r="D826" s="60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  <c r="AA826" s="35"/>
      <c r="AB826" s="35"/>
      <c r="AD826" s="35"/>
      <c r="AE826" s="35"/>
      <c r="AF826" s="35"/>
      <c r="AG826" s="35"/>
      <c r="AH826" s="35"/>
      <c r="AI826" s="35"/>
      <c r="AJ826" s="35"/>
      <c r="AK826" s="35"/>
      <c r="AL826" s="35"/>
      <c r="AM826" s="35"/>
      <c r="AN826" s="35"/>
      <c r="AO826" s="35"/>
      <c r="AP826" s="35"/>
      <c r="AQ826" s="35"/>
      <c r="AR826" s="35"/>
      <c r="AS826" s="35"/>
      <c r="AT826" s="35"/>
      <c r="AU826" s="35"/>
      <c r="AV826" s="35"/>
      <c r="AW826" s="35"/>
      <c r="AX826" s="35"/>
    </row>
    <row r="827" ht="15.75" customHeight="1">
      <c r="D827" s="60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  <c r="AA827" s="35"/>
      <c r="AB827" s="35"/>
      <c r="AD827" s="35"/>
      <c r="AE827" s="35"/>
      <c r="AF827" s="35"/>
      <c r="AG827" s="35"/>
      <c r="AH827" s="35"/>
      <c r="AI827" s="35"/>
      <c r="AJ827" s="35"/>
      <c r="AK827" s="35"/>
      <c r="AL827" s="35"/>
      <c r="AM827" s="35"/>
      <c r="AN827" s="35"/>
      <c r="AO827" s="35"/>
      <c r="AP827" s="35"/>
      <c r="AQ827" s="35"/>
      <c r="AR827" s="35"/>
      <c r="AS827" s="35"/>
      <c r="AT827" s="35"/>
      <c r="AU827" s="35"/>
      <c r="AV827" s="35"/>
      <c r="AW827" s="35"/>
      <c r="AX827" s="35"/>
    </row>
    <row r="828" ht="15.75" customHeight="1">
      <c r="D828" s="60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  <c r="AA828" s="35"/>
      <c r="AB828" s="35"/>
      <c r="AD828" s="35"/>
      <c r="AE828" s="35"/>
      <c r="AF828" s="35"/>
      <c r="AG828" s="35"/>
      <c r="AH828" s="35"/>
      <c r="AI828" s="35"/>
      <c r="AJ828" s="35"/>
      <c r="AK828" s="35"/>
      <c r="AL828" s="35"/>
      <c r="AM828" s="35"/>
      <c r="AN828" s="35"/>
      <c r="AO828" s="35"/>
      <c r="AP828" s="35"/>
      <c r="AQ828" s="35"/>
      <c r="AR828" s="35"/>
      <c r="AS828" s="35"/>
      <c r="AT828" s="35"/>
      <c r="AU828" s="35"/>
      <c r="AV828" s="35"/>
      <c r="AW828" s="35"/>
      <c r="AX828" s="35"/>
    </row>
    <row r="829" ht="15.75" customHeight="1">
      <c r="D829" s="60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  <c r="AA829" s="35"/>
      <c r="AB829" s="35"/>
      <c r="AD829" s="35"/>
      <c r="AE829" s="35"/>
      <c r="AF829" s="35"/>
      <c r="AG829" s="35"/>
      <c r="AH829" s="35"/>
      <c r="AI829" s="35"/>
      <c r="AJ829" s="35"/>
      <c r="AK829" s="35"/>
      <c r="AL829" s="35"/>
      <c r="AM829" s="35"/>
      <c r="AN829" s="35"/>
      <c r="AO829" s="35"/>
      <c r="AP829" s="35"/>
      <c r="AQ829" s="35"/>
      <c r="AR829" s="35"/>
      <c r="AS829" s="35"/>
      <c r="AT829" s="35"/>
      <c r="AU829" s="35"/>
      <c r="AV829" s="35"/>
      <c r="AW829" s="35"/>
      <c r="AX829" s="35"/>
    </row>
    <row r="830" ht="15.75" customHeight="1">
      <c r="D830" s="60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  <c r="AA830" s="35"/>
      <c r="AB830" s="35"/>
      <c r="AD830" s="35"/>
      <c r="AE830" s="35"/>
      <c r="AF830" s="35"/>
      <c r="AG830" s="35"/>
      <c r="AH830" s="35"/>
      <c r="AI830" s="35"/>
      <c r="AJ830" s="35"/>
      <c r="AK830" s="35"/>
      <c r="AL830" s="35"/>
      <c r="AM830" s="35"/>
      <c r="AN830" s="35"/>
      <c r="AO830" s="35"/>
      <c r="AP830" s="35"/>
      <c r="AQ830" s="35"/>
      <c r="AR830" s="35"/>
      <c r="AS830" s="35"/>
      <c r="AT830" s="35"/>
      <c r="AU830" s="35"/>
      <c r="AV830" s="35"/>
      <c r="AW830" s="35"/>
      <c r="AX830" s="35"/>
    </row>
    <row r="831" ht="15.75" customHeight="1">
      <c r="D831" s="60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  <c r="AA831" s="35"/>
      <c r="AB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  <c r="AR831" s="35"/>
      <c r="AS831" s="35"/>
      <c r="AT831" s="35"/>
      <c r="AU831" s="35"/>
      <c r="AV831" s="35"/>
      <c r="AW831" s="35"/>
      <c r="AX831" s="35"/>
    </row>
    <row r="832" ht="15.75" customHeight="1">
      <c r="D832" s="60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  <c r="AA832" s="35"/>
      <c r="AB832" s="35"/>
      <c r="AD832" s="35"/>
      <c r="AE832" s="35"/>
      <c r="AF832" s="35"/>
      <c r="AG832" s="35"/>
      <c r="AH832" s="35"/>
      <c r="AI832" s="35"/>
      <c r="AJ832" s="35"/>
      <c r="AK832" s="35"/>
      <c r="AL832" s="35"/>
      <c r="AM832" s="35"/>
      <c r="AN832" s="35"/>
      <c r="AO832" s="35"/>
      <c r="AP832" s="35"/>
      <c r="AQ832" s="35"/>
      <c r="AR832" s="35"/>
      <c r="AS832" s="35"/>
      <c r="AT832" s="35"/>
      <c r="AU832" s="35"/>
      <c r="AV832" s="35"/>
      <c r="AW832" s="35"/>
      <c r="AX832" s="35"/>
    </row>
    <row r="833" ht="15.75" customHeight="1">
      <c r="D833" s="60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  <c r="AA833" s="35"/>
      <c r="AB833" s="35"/>
      <c r="AD833" s="35"/>
      <c r="AE833" s="35"/>
      <c r="AF833" s="35"/>
      <c r="AG833" s="35"/>
      <c r="AH833" s="35"/>
      <c r="AI833" s="35"/>
      <c r="AJ833" s="35"/>
      <c r="AK833" s="35"/>
      <c r="AL833" s="35"/>
      <c r="AM833" s="35"/>
      <c r="AN833" s="35"/>
      <c r="AO833" s="35"/>
      <c r="AP833" s="35"/>
      <c r="AQ833" s="35"/>
      <c r="AR833" s="35"/>
      <c r="AS833" s="35"/>
      <c r="AT833" s="35"/>
      <c r="AU833" s="35"/>
      <c r="AV833" s="35"/>
      <c r="AW833" s="35"/>
      <c r="AX833" s="35"/>
    </row>
    <row r="834" ht="15.75" customHeight="1">
      <c r="D834" s="60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  <c r="AA834" s="35"/>
      <c r="AB834" s="35"/>
      <c r="AD834" s="35"/>
      <c r="AE834" s="35"/>
      <c r="AF834" s="35"/>
      <c r="AG834" s="35"/>
      <c r="AH834" s="35"/>
      <c r="AI834" s="35"/>
      <c r="AJ834" s="35"/>
      <c r="AK834" s="35"/>
      <c r="AL834" s="35"/>
      <c r="AM834" s="35"/>
      <c r="AN834" s="35"/>
      <c r="AO834" s="35"/>
      <c r="AP834" s="35"/>
      <c r="AQ834" s="35"/>
      <c r="AR834" s="35"/>
      <c r="AS834" s="35"/>
      <c r="AT834" s="35"/>
      <c r="AU834" s="35"/>
      <c r="AV834" s="35"/>
      <c r="AW834" s="35"/>
      <c r="AX834" s="35"/>
    </row>
    <row r="835" ht="15.75" customHeight="1">
      <c r="D835" s="60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  <c r="AA835" s="35"/>
      <c r="AB835" s="35"/>
      <c r="AD835" s="35"/>
      <c r="AE835" s="35"/>
      <c r="AF835" s="35"/>
      <c r="AG835" s="35"/>
      <c r="AH835" s="35"/>
      <c r="AI835" s="35"/>
      <c r="AJ835" s="35"/>
      <c r="AK835" s="35"/>
      <c r="AL835" s="35"/>
      <c r="AM835" s="35"/>
      <c r="AN835" s="35"/>
      <c r="AO835" s="35"/>
      <c r="AP835" s="35"/>
      <c r="AQ835" s="35"/>
      <c r="AR835" s="35"/>
      <c r="AS835" s="35"/>
      <c r="AT835" s="35"/>
      <c r="AU835" s="35"/>
      <c r="AV835" s="35"/>
      <c r="AW835" s="35"/>
      <c r="AX835" s="35"/>
    </row>
    <row r="836" ht="15.75" customHeight="1">
      <c r="D836" s="60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  <c r="AA836" s="35"/>
      <c r="AB836" s="35"/>
      <c r="AD836" s="35"/>
      <c r="AE836" s="35"/>
      <c r="AF836" s="35"/>
      <c r="AG836" s="35"/>
      <c r="AH836" s="35"/>
      <c r="AI836" s="35"/>
      <c r="AJ836" s="35"/>
      <c r="AK836" s="35"/>
      <c r="AL836" s="35"/>
      <c r="AM836" s="35"/>
      <c r="AN836" s="35"/>
      <c r="AO836" s="35"/>
      <c r="AP836" s="35"/>
      <c r="AQ836" s="35"/>
      <c r="AR836" s="35"/>
      <c r="AS836" s="35"/>
      <c r="AT836" s="35"/>
      <c r="AU836" s="35"/>
      <c r="AV836" s="35"/>
      <c r="AW836" s="35"/>
      <c r="AX836" s="35"/>
    </row>
    <row r="837" ht="15.75" customHeight="1">
      <c r="D837" s="60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  <c r="AA837" s="35"/>
      <c r="AB837" s="35"/>
      <c r="AD837" s="35"/>
      <c r="AE837" s="35"/>
      <c r="AF837" s="35"/>
      <c r="AG837" s="35"/>
      <c r="AH837" s="35"/>
      <c r="AI837" s="35"/>
      <c r="AJ837" s="35"/>
      <c r="AK837" s="35"/>
      <c r="AL837" s="35"/>
      <c r="AM837" s="35"/>
      <c r="AN837" s="35"/>
      <c r="AO837" s="35"/>
      <c r="AP837" s="35"/>
      <c r="AQ837" s="35"/>
      <c r="AR837" s="35"/>
      <c r="AS837" s="35"/>
      <c r="AT837" s="35"/>
      <c r="AU837" s="35"/>
      <c r="AV837" s="35"/>
      <c r="AW837" s="35"/>
      <c r="AX837" s="35"/>
    </row>
    <row r="838" ht="15.75" customHeight="1">
      <c r="D838" s="60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  <c r="AA838" s="35"/>
      <c r="AB838" s="35"/>
      <c r="AD838" s="35"/>
      <c r="AE838" s="35"/>
      <c r="AF838" s="35"/>
      <c r="AG838" s="35"/>
      <c r="AH838" s="35"/>
      <c r="AI838" s="35"/>
      <c r="AJ838" s="35"/>
      <c r="AK838" s="35"/>
      <c r="AL838" s="35"/>
      <c r="AM838" s="35"/>
      <c r="AN838" s="35"/>
      <c r="AO838" s="35"/>
      <c r="AP838" s="35"/>
      <c r="AQ838" s="35"/>
      <c r="AR838" s="35"/>
      <c r="AS838" s="35"/>
      <c r="AT838" s="35"/>
      <c r="AU838" s="35"/>
      <c r="AV838" s="35"/>
      <c r="AW838" s="35"/>
      <c r="AX838" s="35"/>
    </row>
    <row r="839" ht="15.75" customHeight="1">
      <c r="D839" s="60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  <c r="AA839" s="35"/>
      <c r="AB839" s="35"/>
      <c r="AD839" s="35"/>
      <c r="AE839" s="35"/>
      <c r="AF839" s="35"/>
      <c r="AG839" s="35"/>
      <c r="AH839" s="35"/>
      <c r="AI839" s="35"/>
      <c r="AJ839" s="35"/>
      <c r="AK839" s="35"/>
      <c r="AL839" s="35"/>
      <c r="AM839" s="35"/>
      <c r="AN839" s="35"/>
      <c r="AO839" s="35"/>
      <c r="AP839" s="35"/>
      <c r="AQ839" s="35"/>
      <c r="AR839" s="35"/>
      <c r="AS839" s="35"/>
      <c r="AT839" s="35"/>
      <c r="AU839" s="35"/>
      <c r="AV839" s="35"/>
      <c r="AW839" s="35"/>
      <c r="AX839" s="35"/>
    </row>
    <row r="840" ht="15.75" customHeight="1">
      <c r="D840" s="60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  <c r="AA840" s="35"/>
      <c r="AB840" s="35"/>
      <c r="AD840" s="35"/>
      <c r="AE840" s="35"/>
      <c r="AF840" s="35"/>
      <c r="AG840" s="35"/>
      <c r="AH840" s="35"/>
      <c r="AI840" s="35"/>
      <c r="AJ840" s="35"/>
      <c r="AK840" s="35"/>
      <c r="AL840" s="35"/>
      <c r="AM840" s="35"/>
      <c r="AN840" s="35"/>
      <c r="AO840" s="35"/>
      <c r="AP840" s="35"/>
      <c r="AQ840" s="35"/>
      <c r="AR840" s="35"/>
      <c r="AS840" s="35"/>
      <c r="AT840" s="35"/>
      <c r="AU840" s="35"/>
      <c r="AV840" s="35"/>
      <c r="AW840" s="35"/>
      <c r="AX840" s="35"/>
    </row>
    <row r="841" ht="15.75" customHeight="1">
      <c r="D841" s="60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  <c r="AA841" s="35"/>
      <c r="AB841" s="35"/>
      <c r="AD841" s="35"/>
      <c r="AE841" s="35"/>
      <c r="AF841" s="35"/>
      <c r="AG841" s="35"/>
      <c r="AH841" s="35"/>
      <c r="AI841" s="35"/>
      <c r="AJ841" s="35"/>
      <c r="AK841" s="35"/>
      <c r="AL841" s="35"/>
      <c r="AM841" s="35"/>
      <c r="AN841" s="35"/>
      <c r="AO841" s="35"/>
      <c r="AP841" s="35"/>
      <c r="AQ841" s="35"/>
      <c r="AR841" s="35"/>
      <c r="AS841" s="35"/>
      <c r="AT841" s="35"/>
      <c r="AU841" s="35"/>
      <c r="AV841" s="35"/>
      <c r="AW841" s="35"/>
      <c r="AX841" s="35"/>
    </row>
    <row r="842" ht="15.75" customHeight="1">
      <c r="D842" s="60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  <c r="AA842" s="35"/>
      <c r="AB842" s="35"/>
      <c r="AD842" s="35"/>
      <c r="AE842" s="35"/>
      <c r="AF842" s="35"/>
      <c r="AG842" s="35"/>
      <c r="AH842" s="35"/>
      <c r="AI842" s="35"/>
      <c r="AJ842" s="35"/>
      <c r="AK842" s="35"/>
      <c r="AL842" s="35"/>
      <c r="AM842" s="35"/>
      <c r="AN842" s="35"/>
      <c r="AO842" s="35"/>
      <c r="AP842" s="35"/>
      <c r="AQ842" s="35"/>
      <c r="AR842" s="35"/>
      <c r="AS842" s="35"/>
      <c r="AT842" s="35"/>
      <c r="AU842" s="35"/>
      <c r="AV842" s="35"/>
      <c r="AW842" s="35"/>
      <c r="AX842" s="35"/>
    </row>
    <row r="843" ht="15.75" customHeight="1">
      <c r="D843" s="60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  <c r="AA843" s="35"/>
      <c r="AB843" s="35"/>
      <c r="AD843" s="35"/>
      <c r="AE843" s="35"/>
      <c r="AF843" s="35"/>
      <c r="AG843" s="35"/>
      <c r="AH843" s="35"/>
      <c r="AI843" s="35"/>
      <c r="AJ843" s="35"/>
      <c r="AK843" s="35"/>
      <c r="AL843" s="35"/>
      <c r="AM843" s="35"/>
      <c r="AN843" s="35"/>
      <c r="AO843" s="35"/>
      <c r="AP843" s="35"/>
      <c r="AQ843" s="35"/>
      <c r="AR843" s="35"/>
      <c r="AS843" s="35"/>
      <c r="AT843" s="35"/>
      <c r="AU843" s="35"/>
      <c r="AV843" s="35"/>
      <c r="AW843" s="35"/>
      <c r="AX843" s="35"/>
    </row>
    <row r="844" ht="15.75" customHeight="1">
      <c r="D844" s="60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  <c r="AA844" s="35"/>
      <c r="AB844" s="35"/>
      <c r="AD844" s="35"/>
      <c r="AE844" s="35"/>
      <c r="AF844" s="35"/>
      <c r="AG844" s="35"/>
      <c r="AH844" s="35"/>
      <c r="AI844" s="35"/>
      <c r="AJ844" s="35"/>
      <c r="AK844" s="35"/>
      <c r="AL844" s="35"/>
      <c r="AM844" s="35"/>
      <c r="AN844" s="35"/>
      <c r="AO844" s="35"/>
      <c r="AP844" s="35"/>
      <c r="AQ844" s="35"/>
      <c r="AR844" s="35"/>
      <c r="AS844" s="35"/>
      <c r="AT844" s="35"/>
      <c r="AU844" s="35"/>
      <c r="AV844" s="35"/>
      <c r="AW844" s="35"/>
      <c r="AX844" s="35"/>
    </row>
    <row r="845" ht="15.75" customHeight="1">
      <c r="D845" s="60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  <c r="AA845" s="35"/>
      <c r="AB845" s="35"/>
      <c r="AD845" s="35"/>
      <c r="AE845" s="35"/>
      <c r="AF845" s="35"/>
      <c r="AG845" s="35"/>
      <c r="AH845" s="35"/>
      <c r="AI845" s="35"/>
      <c r="AJ845" s="35"/>
      <c r="AK845" s="35"/>
      <c r="AL845" s="35"/>
      <c r="AM845" s="35"/>
      <c r="AN845" s="35"/>
      <c r="AO845" s="35"/>
      <c r="AP845" s="35"/>
      <c r="AQ845" s="35"/>
      <c r="AR845" s="35"/>
      <c r="AS845" s="35"/>
      <c r="AT845" s="35"/>
      <c r="AU845" s="35"/>
      <c r="AV845" s="35"/>
      <c r="AW845" s="35"/>
      <c r="AX845" s="35"/>
    </row>
    <row r="846" ht="15.75" customHeight="1">
      <c r="D846" s="60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  <c r="AA846" s="35"/>
      <c r="AB846" s="35"/>
      <c r="AD846" s="35"/>
      <c r="AE846" s="35"/>
      <c r="AF846" s="35"/>
      <c r="AG846" s="35"/>
      <c r="AH846" s="35"/>
      <c r="AI846" s="35"/>
      <c r="AJ846" s="35"/>
      <c r="AK846" s="35"/>
      <c r="AL846" s="35"/>
      <c r="AM846" s="35"/>
      <c r="AN846" s="35"/>
      <c r="AO846" s="35"/>
      <c r="AP846" s="35"/>
      <c r="AQ846" s="35"/>
      <c r="AR846" s="35"/>
      <c r="AS846" s="35"/>
      <c r="AT846" s="35"/>
      <c r="AU846" s="35"/>
      <c r="AV846" s="35"/>
      <c r="AW846" s="35"/>
      <c r="AX846" s="35"/>
    </row>
    <row r="847" ht="15.75" customHeight="1">
      <c r="D847" s="60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  <c r="AA847" s="35"/>
      <c r="AB847" s="35"/>
      <c r="AD847" s="35"/>
      <c r="AE847" s="35"/>
      <c r="AF847" s="35"/>
      <c r="AG847" s="35"/>
      <c r="AH847" s="35"/>
      <c r="AI847" s="35"/>
      <c r="AJ847" s="35"/>
      <c r="AK847" s="35"/>
      <c r="AL847" s="35"/>
      <c r="AM847" s="35"/>
      <c r="AN847" s="35"/>
      <c r="AO847" s="35"/>
      <c r="AP847" s="35"/>
      <c r="AQ847" s="35"/>
      <c r="AR847" s="35"/>
      <c r="AS847" s="35"/>
      <c r="AT847" s="35"/>
      <c r="AU847" s="35"/>
      <c r="AV847" s="35"/>
      <c r="AW847" s="35"/>
      <c r="AX847" s="35"/>
    </row>
    <row r="848" ht="15.75" customHeight="1">
      <c r="D848" s="60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  <c r="AA848" s="35"/>
      <c r="AB848" s="35"/>
      <c r="AD848" s="35"/>
      <c r="AE848" s="35"/>
      <c r="AF848" s="35"/>
      <c r="AG848" s="35"/>
      <c r="AH848" s="35"/>
      <c r="AI848" s="35"/>
      <c r="AJ848" s="35"/>
      <c r="AK848" s="35"/>
      <c r="AL848" s="35"/>
      <c r="AM848" s="35"/>
      <c r="AN848" s="35"/>
      <c r="AO848" s="35"/>
      <c r="AP848" s="35"/>
      <c r="AQ848" s="35"/>
      <c r="AR848" s="35"/>
      <c r="AS848" s="35"/>
      <c r="AT848" s="35"/>
      <c r="AU848" s="35"/>
      <c r="AV848" s="35"/>
      <c r="AW848" s="35"/>
      <c r="AX848" s="35"/>
    </row>
    <row r="849" ht="15.75" customHeight="1">
      <c r="D849" s="60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  <c r="AA849" s="35"/>
      <c r="AB849" s="35"/>
      <c r="AD849" s="35"/>
      <c r="AE849" s="35"/>
      <c r="AF849" s="35"/>
      <c r="AG849" s="35"/>
      <c r="AH849" s="35"/>
      <c r="AI849" s="35"/>
      <c r="AJ849" s="35"/>
      <c r="AK849" s="35"/>
      <c r="AL849" s="35"/>
      <c r="AM849" s="35"/>
      <c r="AN849" s="35"/>
      <c r="AO849" s="35"/>
      <c r="AP849" s="35"/>
      <c r="AQ849" s="35"/>
      <c r="AR849" s="35"/>
      <c r="AS849" s="35"/>
      <c r="AT849" s="35"/>
      <c r="AU849" s="35"/>
      <c r="AV849" s="35"/>
      <c r="AW849" s="35"/>
      <c r="AX849" s="35"/>
    </row>
    <row r="850" ht="15.75" customHeight="1">
      <c r="D850" s="60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  <c r="AA850" s="35"/>
      <c r="AB850" s="35"/>
      <c r="AD850" s="35"/>
      <c r="AE850" s="35"/>
      <c r="AF850" s="35"/>
      <c r="AG850" s="35"/>
      <c r="AH850" s="35"/>
      <c r="AI850" s="35"/>
      <c r="AJ850" s="35"/>
      <c r="AK850" s="35"/>
      <c r="AL850" s="35"/>
      <c r="AM850" s="35"/>
      <c r="AN850" s="35"/>
      <c r="AO850" s="35"/>
      <c r="AP850" s="35"/>
      <c r="AQ850" s="35"/>
      <c r="AR850" s="35"/>
      <c r="AS850" s="35"/>
      <c r="AT850" s="35"/>
      <c r="AU850" s="35"/>
      <c r="AV850" s="35"/>
      <c r="AW850" s="35"/>
      <c r="AX850" s="35"/>
    </row>
    <row r="851" ht="15.75" customHeight="1">
      <c r="D851" s="60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  <c r="AA851" s="35"/>
      <c r="AB851" s="35"/>
      <c r="AD851" s="35"/>
      <c r="AE851" s="35"/>
      <c r="AF851" s="35"/>
      <c r="AG851" s="35"/>
      <c r="AH851" s="35"/>
      <c r="AI851" s="35"/>
      <c r="AJ851" s="35"/>
      <c r="AK851" s="35"/>
      <c r="AL851" s="35"/>
      <c r="AM851" s="35"/>
      <c r="AN851" s="35"/>
      <c r="AO851" s="35"/>
      <c r="AP851" s="35"/>
      <c r="AQ851" s="35"/>
      <c r="AR851" s="35"/>
      <c r="AS851" s="35"/>
      <c r="AT851" s="35"/>
      <c r="AU851" s="35"/>
      <c r="AV851" s="35"/>
      <c r="AW851" s="35"/>
      <c r="AX851" s="35"/>
    </row>
    <row r="852" ht="15.75" customHeight="1">
      <c r="D852" s="60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  <c r="AA852" s="35"/>
      <c r="AB852" s="35"/>
      <c r="AD852" s="35"/>
      <c r="AE852" s="35"/>
      <c r="AF852" s="35"/>
      <c r="AG852" s="35"/>
      <c r="AH852" s="35"/>
      <c r="AI852" s="35"/>
      <c r="AJ852" s="35"/>
      <c r="AK852" s="35"/>
      <c r="AL852" s="35"/>
      <c r="AM852" s="35"/>
      <c r="AN852" s="35"/>
      <c r="AO852" s="35"/>
      <c r="AP852" s="35"/>
      <c r="AQ852" s="35"/>
      <c r="AR852" s="35"/>
      <c r="AS852" s="35"/>
      <c r="AT852" s="35"/>
      <c r="AU852" s="35"/>
      <c r="AV852" s="35"/>
      <c r="AW852" s="35"/>
      <c r="AX852" s="35"/>
    </row>
    <row r="853" ht="15.75" customHeight="1">
      <c r="D853" s="60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  <c r="AA853" s="35"/>
      <c r="AB853" s="35"/>
      <c r="AD853" s="35"/>
      <c r="AE853" s="35"/>
      <c r="AF853" s="35"/>
      <c r="AG853" s="35"/>
      <c r="AH853" s="35"/>
      <c r="AI853" s="35"/>
      <c r="AJ853" s="35"/>
      <c r="AK853" s="35"/>
      <c r="AL853" s="35"/>
      <c r="AM853" s="35"/>
      <c r="AN853" s="35"/>
      <c r="AO853" s="35"/>
      <c r="AP853" s="35"/>
      <c r="AQ853" s="35"/>
      <c r="AR853" s="35"/>
      <c r="AS853" s="35"/>
      <c r="AT853" s="35"/>
      <c r="AU853" s="35"/>
      <c r="AV853" s="35"/>
      <c r="AW853" s="35"/>
      <c r="AX853" s="35"/>
    </row>
    <row r="854" ht="15.75" customHeight="1">
      <c r="D854" s="60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  <c r="AA854" s="35"/>
      <c r="AB854" s="35"/>
      <c r="AD854" s="35"/>
      <c r="AE854" s="35"/>
      <c r="AF854" s="35"/>
      <c r="AG854" s="35"/>
      <c r="AH854" s="35"/>
      <c r="AI854" s="35"/>
      <c r="AJ854" s="35"/>
      <c r="AK854" s="35"/>
      <c r="AL854" s="35"/>
      <c r="AM854" s="35"/>
      <c r="AN854" s="35"/>
      <c r="AO854" s="35"/>
      <c r="AP854" s="35"/>
      <c r="AQ854" s="35"/>
      <c r="AR854" s="35"/>
      <c r="AS854" s="35"/>
      <c r="AT854" s="35"/>
      <c r="AU854" s="35"/>
      <c r="AV854" s="35"/>
      <c r="AW854" s="35"/>
      <c r="AX854" s="35"/>
    </row>
    <row r="855" ht="15.75" customHeight="1">
      <c r="D855" s="60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  <c r="AA855" s="35"/>
      <c r="AB855" s="35"/>
      <c r="AD855" s="35"/>
      <c r="AE855" s="35"/>
      <c r="AF855" s="35"/>
      <c r="AG855" s="35"/>
      <c r="AH855" s="35"/>
      <c r="AI855" s="35"/>
      <c r="AJ855" s="35"/>
      <c r="AK855" s="35"/>
      <c r="AL855" s="35"/>
      <c r="AM855" s="35"/>
      <c r="AN855" s="35"/>
      <c r="AO855" s="35"/>
      <c r="AP855" s="35"/>
      <c r="AQ855" s="35"/>
      <c r="AR855" s="35"/>
      <c r="AS855" s="35"/>
      <c r="AT855" s="35"/>
      <c r="AU855" s="35"/>
      <c r="AV855" s="35"/>
      <c r="AW855" s="35"/>
      <c r="AX855" s="35"/>
    </row>
    <row r="856" ht="15.75" customHeight="1">
      <c r="D856" s="60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  <c r="AA856" s="35"/>
      <c r="AB856" s="35"/>
      <c r="AD856" s="35"/>
      <c r="AE856" s="35"/>
      <c r="AF856" s="35"/>
      <c r="AG856" s="35"/>
      <c r="AH856" s="35"/>
      <c r="AI856" s="35"/>
      <c r="AJ856" s="35"/>
      <c r="AK856" s="35"/>
      <c r="AL856" s="35"/>
      <c r="AM856" s="35"/>
      <c r="AN856" s="35"/>
      <c r="AO856" s="35"/>
      <c r="AP856" s="35"/>
      <c r="AQ856" s="35"/>
      <c r="AR856" s="35"/>
      <c r="AS856" s="35"/>
      <c r="AT856" s="35"/>
      <c r="AU856" s="35"/>
      <c r="AV856" s="35"/>
      <c r="AW856" s="35"/>
      <c r="AX856" s="35"/>
    </row>
    <row r="857" ht="15.75" customHeight="1">
      <c r="D857" s="60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  <c r="AA857" s="35"/>
      <c r="AB857" s="35"/>
      <c r="AD857" s="35"/>
      <c r="AE857" s="35"/>
      <c r="AF857" s="35"/>
      <c r="AG857" s="35"/>
      <c r="AH857" s="35"/>
      <c r="AI857" s="35"/>
      <c r="AJ857" s="35"/>
      <c r="AK857" s="35"/>
      <c r="AL857" s="35"/>
      <c r="AM857" s="35"/>
      <c r="AN857" s="35"/>
      <c r="AO857" s="35"/>
      <c r="AP857" s="35"/>
      <c r="AQ857" s="35"/>
      <c r="AR857" s="35"/>
      <c r="AS857" s="35"/>
      <c r="AT857" s="35"/>
      <c r="AU857" s="35"/>
      <c r="AV857" s="35"/>
      <c r="AW857" s="35"/>
      <c r="AX857" s="35"/>
    </row>
    <row r="858" ht="15.75" customHeight="1">
      <c r="D858" s="60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  <c r="AA858" s="35"/>
      <c r="AB858" s="35"/>
      <c r="AD858" s="35"/>
      <c r="AE858" s="35"/>
      <c r="AF858" s="35"/>
      <c r="AG858" s="35"/>
      <c r="AH858" s="35"/>
      <c r="AI858" s="35"/>
      <c r="AJ858" s="35"/>
      <c r="AK858" s="35"/>
      <c r="AL858" s="35"/>
      <c r="AM858" s="35"/>
      <c r="AN858" s="35"/>
      <c r="AO858" s="35"/>
      <c r="AP858" s="35"/>
      <c r="AQ858" s="35"/>
      <c r="AR858" s="35"/>
      <c r="AS858" s="35"/>
      <c r="AT858" s="35"/>
      <c r="AU858" s="35"/>
      <c r="AV858" s="35"/>
      <c r="AW858" s="35"/>
      <c r="AX858" s="35"/>
    </row>
    <row r="859" ht="15.75" customHeight="1">
      <c r="D859" s="60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  <c r="AA859" s="35"/>
      <c r="AB859" s="35"/>
      <c r="AD859" s="35"/>
      <c r="AE859" s="35"/>
      <c r="AF859" s="35"/>
      <c r="AG859" s="35"/>
      <c r="AH859" s="35"/>
      <c r="AI859" s="35"/>
      <c r="AJ859" s="35"/>
      <c r="AK859" s="35"/>
      <c r="AL859" s="35"/>
      <c r="AM859" s="35"/>
      <c r="AN859" s="35"/>
      <c r="AO859" s="35"/>
      <c r="AP859" s="35"/>
      <c r="AQ859" s="35"/>
      <c r="AR859" s="35"/>
      <c r="AS859" s="35"/>
      <c r="AT859" s="35"/>
      <c r="AU859" s="35"/>
      <c r="AV859" s="35"/>
      <c r="AW859" s="35"/>
      <c r="AX859" s="35"/>
    </row>
    <row r="860" ht="15.75" customHeight="1">
      <c r="D860" s="60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  <c r="AA860" s="35"/>
      <c r="AB860" s="35"/>
      <c r="AD860" s="35"/>
      <c r="AE860" s="35"/>
      <c r="AF860" s="35"/>
      <c r="AG860" s="35"/>
      <c r="AH860" s="35"/>
      <c r="AI860" s="35"/>
      <c r="AJ860" s="35"/>
      <c r="AK860" s="35"/>
      <c r="AL860" s="35"/>
      <c r="AM860" s="35"/>
      <c r="AN860" s="35"/>
      <c r="AO860" s="35"/>
      <c r="AP860" s="35"/>
      <c r="AQ860" s="35"/>
      <c r="AR860" s="35"/>
      <c r="AS860" s="35"/>
      <c r="AT860" s="35"/>
      <c r="AU860" s="35"/>
      <c r="AV860" s="35"/>
      <c r="AW860" s="35"/>
      <c r="AX860" s="35"/>
    </row>
    <row r="861" ht="15.75" customHeight="1">
      <c r="D861" s="60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  <c r="AA861" s="35"/>
      <c r="AB861" s="35"/>
      <c r="AD861" s="35"/>
      <c r="AE861" s="35"/>
      <c r="AF861" s="35"/>
      <c r="AG861" s="35"/>
      <c r="AH861" s="35"/>
      <c r="AI861" s="35"/>
      <c r="AJ861" s="35"/>
      <c r="AK861" s="35"/>
      <c r="AL861" s="35"/>
      <c r="AM861" s="35"/>
      <c r="AN861" s="35"/>
      <c r="AO861" s="35"/>
      <c r="AP861" s="35"/>
      <c r="AQ861" s="35"/>
      <c r="AR861" s="35"/>
      <c r="AS861" s="35"/>
      <c r="AT861" s="35"/>
      <c r="AU861" s="35"/>
      <c r="AV861" s="35"/>
      <c r="AW861" s="35"/>
      <c r="AX861" s="35"/>
    </row>
    <row r="862" ht="15.75" customHeight="1">
      <c r="D862" s="60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  <c r="AA862" s="35"/>
      <c r="AB862" s="35"/>
      <c r="AD862" s="35"/>
      <c r="AE862" s="35"/>
      <c r="AF862" s="35"/>
      <c r="AG862" s="35"/>
      <c r="AH862" s="35"/>
      <c r="AI862" s="35"/>
      <c r="AJ862" s="35"/>
      <c r="AK862" s="35"/>
      <c r="AL862" s="35"/>
      <c r="AM862" s="35"/>
      <c r="AN862" s="35"/>
      <c r="AO862" s="35"/>
      <c r="AP862" s="35"/>
      <c r="AQ862" s="35"/>
      <c r="AR862" s="35"/>
      <c r="AS862" s="35"/>
      <c r="AT862" s="35"/>
      <c r="AU862" s="35"/>
      <c r="AV862" s="35"/>
      <c r="AW862" s="35"/>
      <c r="AX862" s="35"/>
    </row>
    <row r="863" ht="15.75" customHeight="1">
      <c r="D863" s="60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  <c r="AA863" s="35"/>
      <c r="AB863" s="35"/>
      <c r="AD863" s="35"/>
      <c r="AE863" s="35"/>
      <c r="AF863" s="35"/>
      <c r="AG863" s="35"/>
      <c r="AH863" s="35"/>
      <c r="AI863" s="35"/>
      <c r="AJ863" s="35"/>
      <c r="AK863" s="35"/>
      <c r="AL863" s="35"/>
      <c r="AM863" s="35"/>
      <c r="AN863" s="35"/>
      <c r="AO863" s="35"/>
      <c r="AP863" s="35"/>
      <c r="AQ863" s="35"/>
      <c r="AR863" s="35"/>
      <c r="AS863" s="35"/>
      <c r="AT863" s="35"/>
      <c r="AU863" s="35"/>
      <c r="AV863" s="35"/>
      <c r="AW863" s="35"/>
      <c r="AX863" s="35"/>
    </row>
    <row r="864" ht="15.75" customHeight="1">
      <c r="D864" s="60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  <c r="AA864" s="35"/>
      <c r="AB864" s="35"/>
      <c r="AD864" s="35"/>
      <c r="AE864" s="35"/>
      <c r="AF864" s="35"/>
      <c r="AG864" s="35"/>
      <c r="AH864" s="35"/>
      <c r="AI864" s="35"/>
      <c r="AJ864" s="35"/>
      <c r="AK864" s="35"/>
      <c r="AL864" s="35"/>
      <c r="AM864" s="35"/>
      <c r="AN864" s="35"/>
      <c r="AO864" s="35"/>
      <c r="AP864" s="35"/>
      <c r="AQ864" s="35"/>
      <c r="AR864" s="35"/>
      <c r="AS864" s="35"/>
      <c r="AT864" s="35"/>
      <c r="AU864" s="35"/>
      <c r="AV864" s="35"/>
      <c r="AW864" s="35"/>
      <c r="AX864" s="35"/>
    </row>
    <row r="865" ht="15.75" customHeight="1">
      <c r="D865" s="60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  <c r="AA865" s="35"/>
      <c r="AB865" s="35"/>
      <c r="AD865" s="35"/>
      <c r="AE865" s="35"/>
      <c r="AF865" s="35"/>
      <c r="AG865" s="35"/>
      <c r="AH865" s="35"/>
      <c r="AI865" s="35"/>
      <c r="AJ865" s="35"/>
      <c r="AK865" s="35"/>
      <c r="AL865" s="35"/>
      <c r="AM865" s="35"/>
      <c r="AN865" s="35"/>
      <c r="AO865" s="35"/>
      <c r="AP865" s="35"/>
      <c r="AQ865" s="35"/>
      <c r="AR865" s="35"/>
      <c r="AS865" s="35"/>
      <c r="AT865" s="35"/>
      <c r="AU865" s="35"/>
      <c r="AV865" s="35"/>
      <c r="AW865" s="35"/>
      <c r="AX865" s="35"/>
    </row>
    <row r="866" ht="15.75" customHeight="1">
      <c r="D866" s="60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  <c r="AA866" s="35"/>
      <c r="AB866" s="35"/>
      <c r="AD866" s="35"/>
      <c r="AE866" s="35"/>
      <c r="AF866" s="35"/>
      <c r="AG866" s="35"/>
      <c r="AH866" s="35"/>
      <c r="AI866" s="35"/>
      <c r="AJ866" s="35"/>
      <c r="AK866" s="35"/>
      <c r="AL866" s="35"/>
      <c r="AM866" s="35"/>
      <c r="AN866" s="35"/>
      <c r="AO866" s="35"/>
      <c r="AP866" s="35"/>
      <c r="AQ866" s="35"/>
      <c r="AR866" s="35"/>
      <c r="AS866" s="35"/>
      <c r="AT866" s="35"/>
      <c r="AU866" s="35"/>
      <c r="AV866" s="35"/>
      <c r="AW866" s="35"/>
      <c r="AX866" s="35"/>
    </row>
    <row r="867" ht="15.75" customHeight="1">
      <c r="D867" s="60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  <c r="AU867" s="35"/>
      <c r="AV867" s="35"/>
      <c r="AW867" s="35"/>
      <c r="AX867" s="35"/>
    </row>
    <row r="868" ht="15.75" customHeight="1">
      <c r="D868" s="60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  <c r="AA868" s="35"/>
      <c r="AB868" s="35"/>
      <c r="AD868" s="35"/>
      <c r="AE868" s="35"/>
      <c r="AF868" s="35"/>
      <c r="AG868" s="35"/>
      <c r="AH868" s="35"/>
      <c r="AI868" s="35"/>
      <c r="AJ868" s="35"/>
      <c r="AK868" s="35"/>
      <c r="AL868" s="35"/>
      <c r="AM868" s="35"/>
      <c r="AN868" s="35"/>
      <c r="AO868" s="35"/>
      <c r="AP868" s="35"/>
      <c r="AQ868" s="35"/>
      <c r="AR868" s="35"/>
      <c r="AS868" s="35"/>
      <c r="AT868" s="35"/>
      <c r="AU868" s="35"/>
      <c r="AV868" s="35"/>
      <c r="AW868" s="35"/>
      <c r="AX868" s="35"/>
    </row>
    <row r="869" ht="15.75" customHeight="1">
      <c r="D869" s="60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  <c r="AA869" s="35"/>
      <c r="AB869" s="35"/>
      <c r="AD869" s="35"/>
      <c r="AE869" s="35"/>
      <c r="AF869" s="35"/>
      <c r="AG869" s="35"/>
      <c r="AH869" s="35"/>
      <c r="AI869" s="35"/>
      <c r="AJ869" s="35"/>
      <c r="AK869" s="35"/>
      <c r="AL869" s="35"/>
      <c r="AM869" s="35"/>
      <c r="AN869" s="35"/>
      <c r="AO869" s="35"/>
      <c r="AP869" s="35"/>
      <c r="AQ869" s="35"/>
      <c r="AR869" s="35"/>
      <c r="AS869" s="35"/>
      <c r="AT869" s="35"/>
      <c r="AU869" s="35"/>
      <c r="AV869" s="35"/>
      <c r="AW869" s="35"/>
      <c r="AX869" s="35"/>
    </row>
    <row r="870" ht="15.75" customHeight="1">
      <c r="D870" s="60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  <c r="AA870" s="35"/>
      <c r="AB870" s="35"/>
      <c r="AD870" s="35"/>
      <c r="AE870" s="35"/>
      <c r="AF870" s="35"/>
      <c r="AG870" s="35"/>
      <c r="AH870" s="35"/>
      <c r="AI870" s="35"/>
      <c r="AJ870" s="35"/>
      <c r="AK870" s="35"/>
      <c r="AL870" s="35"/>
      <c r="AM870" s="35"/>
      <c r="AN870" s="35"/>
      <c r="AO870" s="35"/>
      <c r="AP870" s="35"/>
      <c r="AQ870" s="35"/>
      <c r="AR870" s="35"/>
      <c r="AS870" s="35"/>
      <c r="AT870" s="35"/>
      <c r="AU870" s="35"/>
      <c r="AV870" s="35"/>
      <c r="AW870" s="35"/>
      <c r="AX870" s="35"/>
    </row>
    <row r="871" ht="15.75" customHeight="1">
      <c r="D871" s="60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  <c r="AA871" s="35"/>
      <c r="AB871" s="35"/>
      <c r="AD871" s="35"/>
      <c r="AE871" s="35"/>
      <c r="AF871" s="35"/>
      <c r="AG871" s="35"/>
      <c r="AH871" s="35"/>
      <c r="AI871" s="35"/>
      <c r="AJ871" s="35"/>
      <c r="AK871" s="35"/>
      <c r="AL871" s="35"/>
      <c r="AM871" s="35"/>
      <c r="AN871" s="35"/>
      <c r="AO871" s="35"/>
      <c r="AP871" s="35"/>
      <c r="AQ871" s="35"/>
      <c r="AR871" s="35"/>
      <c r="AS871" s="35"/>
      <c r="AT871" s="35"/>
      <c r="AU871" s="35"/>
      <c r="AV871" s="35"/>
      <c r="AW871" s="35"/>
      <c r="AX871" s="35"/>
    </row>
    <row r="872" ht="15.75" customHeight="1">
      <c r="D872" s="60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  <c r="AA872" s="35"/>
      <c r="AB872" s="35"/>
      <c r="AD872" s="35"/>
      <c r="AE872" s="35"/>
      <c r="AF872" s="35"/>
      <c r="AG872" s="35"/>
      <c r="AH872" s="35"/>
      <c r="AI872" s="35"/>
      <c r="AJ872" s="35"/>
      <c r="AK872" s="35"/>
      <c r="AL872" s="35"/>
      <c r="AM872" s="35"/>
      <c r="AN872" s="35"/>
      <c r="AO872" s="35"/>
      <c r="AP872" s="35"/>
      <c r="AQ872" s="35"/>
      <c r="AR872" s="35"/>
      <c r="AS872" s="35"/>
      <c r="AT872" s="35"/>
      <c r="AU872" s="35"/>
      <c r="AV872" s="35"/>
      <c r="AW872" s="35"/>
      <c r="AX872" s="35"/>
    </row>
    <row r="873" ht="15.75" customHeight="1">
      <c r="D873" s="60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  <c r="AA873" s="35"/>
      <c r="AB873" s="35"/>
      <c r="AD873" s="35"/>
      <c r="AE873" s="35"/>
      <c r="AF873" s="35"/>
      <c r="AG873" s="35"/>
      <c r="AH873" s="35"/>
      <c r="AI873" s="35"/>
      <c r="AJ873" s="35"/>
      <c r="AK873" s="35"/>
      <c r="AL873" s="35"/>
      <c r="AM873" s="35"/>
      <c r="AN873" s="35"/>
      <c r="AO873" s="35"/>
      <c r="AP873" s="35"/>
      <c r="AQ873" s="35"/>
      <c r="AR873" s="35"/>
      <c r="AS873" s="35"/>
      <c r="AT873" s="35"/>
      <c r="AU873" s="35"/>
      <c r="AV873" s="35"/>
      <c r="AW873" s="35"/>
      <c r="AX873" s="35"/>
    </row>
    <row r="874" ht="15.75" customHeight="1">
      <c r="D874" s="60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  <c r="AA874" s="35"/>
      <c r="AB874" s="35"/>
      <c r="AD874" s="35"/>
      <c r="AE874" s="35"/>
      <c r="AF874" s="35"/>
      <c r="AG874" s="35"/>
      <c r="AH874" s="35"/>
      <c r="AI874" s="35"/>
      <c r="AJ874" s="35"/>
      <c r="AK874" s="35"/>
      <c r="AL874" s="35"/>
      <c r="AM874" s="35"/>
      <c r="AN874" s="35"/>
      <c r="AO874" s="35"/>
      <c r="AP874" s="35"/>
      <c r="AQ874" s="35"/>
      <c r="AR874" s="35"/>
      <c r="AS874" s="35"/>
      <c r="AT874" s="35"/>
      <c r="AU874" s="35"/>
      <c r="AV874" s="35"/>
      <c r="AW874" s="35"/>
      <c r="AX874" s="35"/>
    </row>
    <row r="875" ht="15.75" customHeight="1">
      <c r="D875" s="60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  <c r="AA875" s="35"/>
      <c r="AB875" s="35"/>
      <c r="AD875" s="35"/>
      <c r="AE875" s="35"/>
      <c r="AF875" s="35"/>
      <c r="AG875" s="35"/>
      <c r="AH875" s="35"/>
      <c r="AI875" s="35"/>
      <c r="AJ875" s="35"/>
      <c r="AK875" s="35"/>
      <c r="AL875" s="35"/>
      <c r="AM875" s="35"/>
      <c r="AN875" s="35"/>
      <c r="AO875" s="35"/>
      <c r="AP875" s="35"/>
      <c r="AQ875" s="35"/>
      <c r="AR875" s="35"/>
      <c r="AS875" s="35"/>
      <c r="AT875" s="35"/>
      <c r="AU875" s="35"/>
      <c r="AV875" s="35"/>
      <c r="AW875" s="35"/>
      <c r="AX875" s="35"/>
    </row>
    <row r="876" ht="15.75" customHeight="1">
      <c r="D876" s="60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  <c r="AA876" s="35"/>
      <c r="AB876" s="35"/>
      <c r="AD876" s="35"/>
      <c r="AE876" s="35"/>
      <c r="AF876" s="35"/>
      <c r="AG876" s="35"/>
      <c r="AH876" s="35"/>
      <c r="AI876" s="35"/>
      <c r="AJ876" s="35"/>
      <c r="AK876" s="35"/>
      <c r="AL876" s="35"/>
      <c r="AM876" s="35"/>
      <c r="AN876" s="35"/>
      <c r="AO876" s="35"/>
      <c r="AP876" s="35"/>
      <c r="AQ876" s="35"/>
      <c r="AR876" s="35"/>
      <c r="AS876" s="35"/>
      <c r="AT876" s="35"/>
      <c r="AU876" s="35"/>
      <c r="AV876" s="35"/>
      <c r="AW876" s="35"/>
      <c r="AX876" s="35"/>
    </row>
    <row r="877" ht="15.75" customHeight="1">
      <c r="D877" s="60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  <c r="AA877" s="35"/>
      <c r="AB877" s="35"/>
      <c r="AD877" s="35"/>
      <c r="AE877" s="35"/>
      <c r="AF877" s="35"/>
      <c r="AG877" s="35"/>
      <c r="AH877" s="35"/>
      <c r="AI877" s="35"/>
      <c r="AJ877" s="35"/>
      <c r="AK877" s="35"/>
      <c r="AL877" s="35"/>
      <c r="AM877" s="35"/>
      <c r="AN877" s="35"/>
      <c r="AO877" s="35"/>
      <c r="AP877" s="35"/>
      <c r="AQ877" s="35"/>
      <c r="AR877" s="35"/>
      <c r="AS877" s="35"/>
      <c r="AT877" s="35"/>
      <c r="AU877" s="35"/>
      <c r="AV877" s="35"/>
      <c r="AW877" s="35"/>
      <c r="AX877" s="35"/>
    </row>
    <row r="878" ht="15.75" customHeight="1">
      <c r="D878" s="60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  <c r="AA878" s="35"/>
      <c r="AB878" s="35"/>
      <c r="AD878" s="35"/>
      <c r="AE878" s="35"/>
      <c r="AF878" s="35"/>
      <c r="AG878" s="35"/>
      <c r="AH878" s="35"/>
      <c r="AI878" s="35"/>
      <c r="AJ878" s="35"/>
      <c r="AK878" s="35"/>
      <c r="AL878" s="35"/>
      <c r="AM878" s="35"/>
      <c r="AN878" s="35"/>
      <c r="AO878" s="35"/>
      <c r="AP878" s="35"/>
      <c r="AQ878" s="35"/>
      <c r="AR878" s="35"/>
      <c r="AS878" s="35"/>
      <c r="AT878" s="35"/>
      <c r="AU878" s="35"/>
      <c r="AV878" s="35"/>
      <c r="AW878" s="35"/>
      <c r="AX878" s="35"/>
    </row>
    <row r="879" ht="15.75" customHeight="1">
      <c r="D879" s="60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  <c r="AA879" s="35"/>
      <c r="AB879" s="35"/>
      <c r="AD879" s="35"/>
      <c r="AE879" s="35"/>
      <c r="AF879" s="35"/>
      <c r="AG879" s="35"/>
      <c r="AH879" s="35"/>
      <c r="AI879" s="35"/>
      <c r="AJ879" s="35"/>
      <c r="AK879" s="35"/>
      <c r="AL879" s="35"/>
      <c r="AM879" s="35"/>
      <c r="AN879" s="35"/>
      <c r="AO879" s="35"/>
      <c r="AP879" s="35"/>
      <c r="AQ879" s="35"/>
      <c r="AR879" s="35"/>
      <c r="AS879" s="35"/>
      <c r="AT879" s="35"/>
      <c r="AU879" s="35"/>
      <c r="AV879" s="35"/>
      <c r="AW879" s="35"/>
      <c r="AX879" s="35"/>
    </row>
    <row r="880" ht="15.75" customHeight="1">
      <c r="D880" s="60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  <c r="AA880" s="35"/>
      <c r="AB880" s="35"/>
      <c r="AD880" s="35"/>
      <c r="AE880" s="35"/>
      <c r="AF880" s="35"/>
      <c r="AG880" s="35"/>
      <c r="AH880" s="35"/>
      <c r="AI880" s="35"/>
      <c r="AJ880" s="35"/>
      <c r="AK880" s="35"/>
      <c r="AL880" s="35"/>
      <c r="AM880" s="35"/>
      <c r="AN880" s="35"/>
      <c r="AO880" s="35"/>
      <c r="AP880" s="35"/>
      <c r="AQ880" s="35"/>
      <c r="AR880" s="35"/>
      <c r="AS880" s="35"/>
      <c r="AT880" s="35"/>
      <c r="AU880" s="35"/>
      <c r="AV880" s="35"/>
      <c r="AW880" s="35"/>
      <c r="AX880" s="35"/>
    </row>
    <row r="881" ht="15.75" customHeight="1">
      <c r="D881" s="60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  <c r="AA881" s="35"/>
      <c r="AB881" s="35"/>
      <c r="AD881" s="35"/>
      <c r="AE881" s="35"/>
      <c r="AF881" s="35"/>
      <c r="AG881" s="35"/>
      <c r="AH881" s="35"/>
      <c r="AI881" s="35"/>
      <c r="AJ881" s="35"/>
      <c r="AK881" s="35"/>
      <c r="AL881" s="35"/>
      <c r="AM881" s="35"/>
      <c r="AN881" s="35"/>
      <c r="AO881" s="35"/>
      <c r="AP881" s="35"/>
      <c r="AQ881" s="35"/>
      <c r="AR881" s="35"/>
      <c r="AS881" s="35"/>
      <c r="AT881" s="35"/>
      <c r="AU881" s="35"/>
      <c r="AV881" s="35"/>
      <c r="AW881" s="35"/>
      <c r="AX881" s="35"/>
    </row>
    <row r="882" ht="15.75" customHeight="1">
      <c r="D882" s="60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  <c r="AA882" s="35"/>
      <c r="AB882" s="35"/>
      <c r="AD882" s="35"/>
      <c r="AE882" s="35"/>
      <c r="AF882" s="35"/>
      <c r="AG882" s="35"/>
      <c r="AH882" s="35"/>
      <c r="AI882" s="35"/>
      <c r="AJ882" s="35"/>
      <c r="AK882" s="35"/>
      <c r="AL882" s="35"/>
      <c r="AM882" s="35"/>
      <c r="AN882" s="35"/>
      <c r="AO882" s="35"/>
      <c r="AP882" s="35"/>
      <c r="AQ882" s="35"/>
      <c r="AR882" s="35"/>
      <c r="AS882" s="35"/>
      <c r="AT882" s="35"/>
      <c r="AU882" s="35"/>
      <c r="AV882" s="35"/>
      <c r="AW882" s="35"/>
      <c r="AX882" s="35"/>
    </row>
    <row r="883" ht="15.75" customHeight="1">
      <c r="D883" s="60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  <c r="AA883" s="35"/>
      <c r="AB883" s="35"/>
      <c r="AD883" s="35"/>
      <c r="AE883" s="35"/>
      <c r="AF883" s="35"/>
      <c r="AG883" s="35"/>
      <c r="AH883" s="35"/>
      <c r="AI883" s="35"/>
      <c r="AJ883" s="35"/>
      <c r="AK883" s="35"/>
      <c r="AL883" s="35"/>
      <c r="AM883" s="35"/>
      <c r="AN883" s="35"/>
      <c r="AO883" s="35"/>
      <c r="AP883" s="35"/>
      <c r="AQ883" s="35"/>
      <c r="AR883" s="35"/>
      <c r="AS883" s="35"/>
      <c r="AT883" s="35"/>
      <c r="AU883" s="35"/>
      <c r="AV883" s="35"/>
      <c r="AW883" s="35"/>
      <c r="AX883" s="35"/>
    </row>
    <row r="884" ht="15.75" customHeight="1">
      <c r="D884" s="60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  <c r="AA884" s="35"/>
      <c r="AB884" s="35"/>
      <c r="AD884" s="35"/>
      <c r="AE884" s="35"/>
      <c r="AF884" s="35"/>
      <c r="AG884" s="35"/>
      <c r="AH884" s="35"/>
      <c r="AI884" s="35"/>
      <c r="AJ884" s="35"/>
      <c r="AK884" s="35"/>
      <c r="AL884" s="35"/>
      <c r="AM884" s="35"/>
      <c r="AN884" s="35"/>
      <c r="AO884" s="35"/>
      <c r="AP884" s="35"/>
      <c r="AQ884" s="35"/>
      <c r="AR884" s="35"/>
      <c r="AS884" s="35"/>
      <c r="AT884" s="35"/>
      <c r="AU884" s="35"/>
      <c r="AV884" s="35"/>
      <c r="AW884" s="35"/>
      <c r="AX884" s="35"/>
    </row>
    <row r="885" ht="15.75" customHeight="1">
      <c r="D885" s="60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  <c r="AA885" s="35"/>
      <c r="AB885" s="35"/>
      <c r="AD885" s="35"/>
      <c r="AE885" s="35"/>
      <c r="AF885" s="35"/>
      <c r="AG885" s="35"/>
      <c r="AH885" s="35"/>
      <c r="AI885" s="35"/>
      <c r="AJ885" s="35"/>
      <c r="AK885" s="35"/>
      <c r="AL885" s="35"/>
      <c r="AM885" s="35"/>
      <c r="AN885" s="35"/>
      <c r="AO885" s="35"/>
      <c r="AP885" s="35"/>
      <c r="AQ885" s="35"/>
      <c r="AR885" s="35"/>
      <c r="AS885" s="35"/>
      <c r="AT885" s="35"/>
      <c r="AU885" s="35"/>
      <c r="AV885" s="35"/>
      <c r="AW885" s="35"/>
      <c r="AX885" s="35"/>
    </row>
    <row r="886" ht="15.75" customHeight="1">
      <c r="D886" s="60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  <c r="AA886" s="35"/>
      <c r="AB886" s="35"/>
      <c r="AD886" s="35"/>
      <c r="AE886" s="35"/>
      <c r="AF886" s="35"/>
      <c r="AG886" s="35"/>
      <c r="AH886" s="35"/>
      <c r="AI886" s="35"/>
      <c r="AJ886" s="35"/>
      <c r="AK886" s="35"/>
      <c r="AL886" s="35"/>
      <c r="AM886" s="35"/>
      <c r="AN886" s="35"/>
      <c r="AO886" s="35"/>
      <c r="AP886" s="35"/>
      <c r="AQ886" s="35"/>
      <c r="AR886" s="35"/>
      <c r="AS886" s="35"/>
      <c r="AT886" s="35"/>
      <c r="AU886" s="35"/>
      <c r="AV886" s="35"/>
      <c r="AW886" s="35"/>
      <c r="AX886" s="35"/>
    </row>
    <row r="887" ht="15.75" customHeight="1">
      <c r="D887" s="60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  <c r="AA887" s="35"/>
      <c r="AB887" s="35"/>
      <c r="AD887" s="35"/>
      <c r="AE887" s="35"/>
      <c r="AF887" s="35"/>
      <c r="AG887" s="35"/>
      <c r="AH887" s="35"/>
      <c r="AI887" s="35"/>
      <c r="AJ887" s="35"/>
      <c r="AK887" s="35"/>
      <c r="AL887" s="35"/>
      <c r="AM887" s="35"/>
      <c r="AN887" s="35"/>
      <c r="AO887" s="35"/>
      <c r="AP887" s="35"/>
      <c r="AQ887" s="35"/>
      <c r="AR887" s="35"/>
      <c r="AS887" s="35"/>
      <c r="AT887" s="35"/>
      <c r="AU887" s="35"/>
      <c r="AV887" s="35"/>
      <c r="AW887" s="35"/>
      <c r="AX887" s="35"/>
    </row>
    <row r="888" ht="15.75" customHeight="1">
      <c r="D888" s="60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  <c r="AA888" s="35"/>
      <c r="AB888" s="35"/>
      <c r="AD888" s="35"/>
      <c r="AE888" s="35"/>
      <c r="AF888" s="35"/>
      <c r="AG888" s="35"/>
      <c r="AH888" s="35"/>
      <c r="AI888" s="35"/>
      <c r="AJ888" s="35"/>
      <c r="AK888" s="35"/>
      <c r="AL888" s="35"/>
      <c r="AM888" s="35"/>
      <c r="AN888" s="35"/>
      <c r="AO888" s="35"/>
      <c r="AP888" s="35"/>
      <c r="AQ888" s="35"/>
      <c r="AR888" s="35"/>
      <c r="AS888" s="35"/>
      <c r="AT888" s="35"/>
      <c r="AU888" s="35"/>
      <c r="AV888" s="35"/>
      <c r="AW888" s="35"/>
      <c r="AX888" s="35"/>
    </row>
    <row r="889" ht="15.75" customHeight="1">
      <c r="D889" s="60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  <c r="AA889" s="35"/>
      <c r="AB889" s="35"/>
      <c r="AD889" s="35"/>
      <c r="AE889" s="35"/>
      <c r="AF889" s="35"/>
      <c r="AG889" s="35"/>
      <c r="AH889" s="35"/>
      <c r="AI889" s="35"/>
      <c r="AJ889" s="35"/>
      <c r="AK889" s="35"/>
      <c r="AL889" s="35"/>
      <c r="AM889" s="35"/>
      <c r="AN889" s="35"/>
      <c r="AO889" s="35"/>
      <c r="AP889" s="35"/>
      <c r="AQ889" s="35"/>
      <c r="AR889" s="35"/>
      <c r="AS889" s="35"/>
      <c r="AT889" s="35"/>
      <c r="AU889" s="35"/>
      <c r="AV889" s="35"/>
      <c r="AW889" s="35"/>
      <c r="AX889" s="35"/>
    </row>
    <row r="890" ht="15.75" customHeight="1">
      <c r="D890" s="60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  <c r="AA890" s="35"/>
      <c r="AB890" s="35"/>
      <c r="AD890" s="35"/>
      <c r="AE890" s="35"/>
      <c r="AF890" s="35"/>
      <c r="AG890" s="35"/>
      <c r="AH890" s="35"/>
      <c r="AI890" s="35"/>
      <c r="AJ890" s="35"/>
      <c r="AK890" s="35"/>
      <c r="AL890" s="35"/>
      <c r="AM890" s="35"/>
      <c r="AN890" s="35"/>
      <c r="AO890" s="35"/>
      <c r="AP890" s="35"/>
      <c r="AQ890" s="35"/>
      <c r="AR890" s="35"/>
      <c r="AS890" s="35"/>
      <c r="AT890" s="35"/>
      <c r="AU890" s="35"/>
      <c r="AV890" s="35"/>
      <c r="AW890" s="35"/>
      <c r="AX890" s="35"/>
    </row>
    <row r="891" ht="15.75" customHeight="1">
      <c r="D891" s="60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  <c r="AA891" s="35"/>
      <c r="AB891" s="35"/>
      <c r="AD891" s="35"/>
      <c r="AE891" s="35"/>
      <c r="AF891" s="35"/>
      <c r="AG891" s="35"/>
      <c r="AH891" s="35"/>
      <c r="AI891" s="35"/>
      <c r="AJ891" s="35"/>
      <c r="AK891" s="35"/>
      <c r="AL891" s="35"/>
      <c r="AM891" s="35"/>
      <c r="AN891" s="35"/>
      <c r="AO891" s="35"/>
      <c r="AP891" s="35"/>
      <c r="AQ891" s="35"/>
      <c r="AR891" s="35"/>
      <c r="AS891" s="35"/>
      <c r="AT891" s="35"/>
      <c r="AU891" s="35"/>
      <c r="AV891" s="35"/>
      <c r="AW891" s="35"/>
      <c r="AX891" s="35"/>
    </row>
    <row r="892" ht="15.75" customHeight="1">
      <c r="D892" s="60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  <c r="AA892" s="35"/>
      <c r="AB892" s="35"/>
      <c r="AD892" s="35"/>
      <c r="AE892" s="35"/>
      <c r="AF892" s="35"/>
      <c r="AG892" s="35"/>
      <c r="AH892" s="35"/>
      <c r="AI892" s="35"/>
      <c r="AJ892" s="35"/>
      <c r="AK892" s="35"/>
      <c r="AL892" s="35"/>
      <c r="AM892" s="35"/>
      <c r="AN892" s="35"/>
      <c r="AO892" s="35"/>
      <c r="AP892" s="35"/>
      <c r="AQ892" s="35"/>
      <c r="AR892" s="35"/>
      <c r="AS892" s="35"/>
      <c r="AT892" s="35"/>
      <c r="AU892" s="35"/>
      <c r="AV892" s="35"/>
      <c r="AW892" s="35"/>
      <c r="AX892" s="35"/>
    </row>
    <row r="893" ht="15.75" customHeight="1">
      <c r="D893" s="60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  <c r="AA893" s="35"/>
      <c r="AB893" s="35"/>
      <c r="AD893" s="35"/>
      <c r="AE893" s="35"/>
      <c r="AF893" s="35"/>
      <c r="AG893" s="35"/>
      <c r="AH893" s="35"/>
      <c r="AI893" s="35"/>
      <c r="AJ893" s="35"/>
      <c r="AK893" s="35"/>
      <c r="AL893" s="35"/>
      <c r="AM893" s="35"/>
      <c r="AN893" s="35"/>
      <c r="AO893" s="35"/>
      <c r="AP893" s="35"/>
      <c r="AQ893" s="35"/>
      <c r="AR893" s="35"/>
      <c r="AS893" s="35"/>
      <c r="AT893" s="35"/>
      <c r="AU893" s="35"/>
      <c r="AV893" s="35"/>
      <c r="AW893" s="35"/>
      <c r="AX893" s="35"/>
    </row>
    <row r="894" ht="15.75" customHeight="1">
      <c r="D894" s="60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  <c r="AA894" s="35"/>
      <c r="AB894" s="35"/>
      <c r="AD894" s="35"/>
      <c r="AE894" s="35"/>
      <c r="AF894" s="35"/>
      <c r="AG894" s="35"/>
      <c r="AH894" s="35"/>
      <c r="AI894" s="35"/>
      <c r="AJ894" s="35"/>
      <c r="AK894" s="35"/>
      <c r="AL894" s="35"/>
      <c r="AM894" s="35"/>
      <c r="AN894" s="35"/>
      <c r="AO894" s="35"/>
      <c r="AP894" s="35"/>
      <c r="AQ894" s="35"/>
      <c r="AR894" s="35"/>
      <c r="AS894" s="35"/>
      <c r="AT894" s="35"/>
      <c r="AU894" s="35"/>
      <c r="AV894" s="35"/>
      <c r="AW894" s="35"/>
      <c r="AX894" s="35"/>
    </row>
    <row r="895" ht="15.75" customHeight="1">
      <c r="D895" s="60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  <c r="AA895" s="35"/>
      <c r="AB895" s="35"/>
      <c r="AD895" s="35"/>
      <c r="AE895" s="35"/>
      <c r="AF895" s="35"/>
      <c r="AG895" s="35"/>
      <c r="AH895" s="35"/>
      <c r="AI895" s="35"/>
      <c r="AJ895" s="35"/>
      <c r="AK895" s="35"/>
      <c r="AL895" s="35"/>
      <c r="AM895" s="35"/>
      <c r="AN895" s="35"/>
      <c r="AO895" s="35"/>
      <c r="AP895" s="35"/>
      <c r="AQ895" s="35"/>
      <c r="AR895" s="35"/>
      <c r="AS895" s="35"/>
      <c r="AT895" s="35"/>
      <c r="AU895" s="35"/>
      <c r="AV895" s="35"/>
      <c r="AW895" s="35"/>
      <c r="AX895" s="35"/>
    </row>
    <row r="896" ht="15.75" customHeight="1">
      <c r="D896" s="60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  <c r="AA896" s="35"/>
      <c r="AB896" s="35"/>
      <c r="AD896" s="35"/>
      <c r="AE896" s="35"/>
      <c r="AF896" s="35"/>
      <c r="AG896" s="35"/>
      <c r="AH896" s="35"/>
      <c r="AI896" s="35"/>
      <c r="AJ896" s="35"/>
      <c r="AK896" s="35"/>
      <c r="AL896" s="35"/>
      <c r="AM896" s="35"/>
      <c r="AN896" s="35"/>
      <c r="AO896" s="35"/>
      <c r="AP896" s="35"/>
      <c r="AQ896" s="35"/>
      <c r="AR896" s="35"/>
      <c r="AS896" s="35"/>
      <c r="AT896" s="35"/>
      <c r="AU896" s="35"/>
      <c r="AV896" s="35"/>
      <c r="AW896" s="35"/>
      <c r="AX896" s="35"/>
    </row>
    <row r="897" ht="15.75" customHeight="1">
      <c r="D897" s="60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  <c r="AA897" s="35"/>
      <c r="AB897" s="35"/>
      <c r="AD897" s="35"/>
      <c r="AE897" s="35"/>
      <c r="AF897" s="35"/>
      <c r="AG897" s="35"/>
      <c r="AH897" s="35"/>
      <c r="AI897" s="35"/>
      <c r="AJ897" s="35"/>
      <c r="AK897" s="35"/>
      <c r="AL897" s="35"/>
      <c r="AM897" s="35"/>
      <c r="AN897" s="35"/>
      <c r="AO897" s="35"/>
      <c r="AP897" s="35"/>
      <c r="AQ897" s="35"/>
      <c r="AR897" s="35"/>
      <c r="AS897" s="35"/>
      <c r="AT897" s="35"/>
      <c r="AU897" s="35"/>
      <c r="AV897" s="35"/>
      <c r="AW897" s="35"/>
      <c r="AX897" s="35"/>
    </row>
    <row r="898" ht="15.75" customHeight="1">
      <c r="D898" s="60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  <c r="AA898" s="35"/>
      <c r="AB898" s="35"/>
      <c r="AD898" s="35"/>
      <c r="AE898" s="35"/>
      <c r="AF898" s="35"/>
      <c r="AG898" s="35"/>
      <c r="AH898" s="35"/>
      <c r="AI898" s="35"/>
      <c r="AJ898" s="35"/>
      <c r="AK898" s="35"/>
      <c r="AL898" s="35"/>
      <c r="AM898" s="35"/>
      <c r="AN898" s="35"/>
      <c r="AO898" s="35"/>
      <c r="AP898" s="35"/>
      <c r="AQ898" s="35"/>
      <c r="AR898" s="35"/>
      <c r="AS898" s="35"/>
      <c r="AT898" s="35"/>
      <c r="AU898" s="35"/>
      <c r="AV898" s="35"/>
      <c r="AW898" s="35"/>
      <c r="AX898" s="35"/>
    </row>
    <row r="899" ht="15.75" customHeight="1">
      <c r="D899" s="60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  <c r="AA899" s="35"/>
      <c r="AB899" s="35"/>
      <c r="AD899" s="35"/>
      <c r="AE899" s="35"/>
      <c r="AF899" s="35"/>
      <c r="AG899" s="35"/>
      <c r="AH899" s="35"/>
      <c r="AI899" s="35"/>
      <c r="AJ899" s="35"/>
      <c r="AK899" s="35"/>
      <c r="AL899" s="35"/>
      <c r="AM899" s="35"/>
      <c r="AN899" s="35"/>
      <c r="AO899" s="35"/>
      <c r="AP899" s="35"/>
      <c r="AQ899" s="35"/>
      <c r="AR899" s="35"/>
      <c r="AS899" s="35"/>
      <c r="AT899" s="35"/>
      <c r="AU899" s="35"/>
      <c r="AV899" s="35"/>
      <c r="AW899" s="35"/>
      <c r="AX899" s="35"/>
    </row>
    <row r="900" ht="15.75" customHeight="1">
      <c r="D900" s="60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  <c r="AA900" s="35"/>
      <c r="AB900" s="35"/>
      <c r="AD900" s="35"/>
      <c r="AE900" s="35"/>
      <c r="AF900" s="35"/>
      <c r="AG900" s="35"/>
      <c r="AH900" s="35"/>
      <c r="AI900" s="35"/>
      <c r="AJ900" s="35"/>
      <c r="AK900" s="35"/>
      <c r="AL900" s="35"/>
      <c r="AM900" s="35"/>
      <c r="AN900" s="35"/>
      <c r="AO900" s="35"/>
      <c r="AP900" s="35"/>
      <c r="AQ900" s="35"/>
      <c r="AR900" s="35"/>
      <c r="AS900" s="35"/>
      <c r="AT900" s="35"/>
      <c r="AU900" s="35"/>
      <c r="AV900" s="35"/>
      <c r="AW900" s="35"/>
      <c r="AX900" s="35"/>
    </row>
    <row r="901" ht="15.75" customHeight="1">
      <c r="D901" s="60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  <c r="AA901" s="35"/>
      <c r="AB901" s="35"/>
      <c r="AD901" s="35"/>
      <c r="AE901" s="35"/>
      <c r="AF901" s="35"/>
      <c r="AG901" s="35"/>
      <c r="AH901" s="35"/>
      <c r="AI901" s="35"/>
      <c r="AJ901" s="35"/>
      <c r="AK901" s="35"/>
      <c r="AL901" s="35"/>
      <c r="AM901" s="35"/>
      <c r="AN901" s="35"/>
      <c r="AO901" s="35"/>
      <c r="AP901" s="35"/>
      <c r="AQ901" s="35"/>
      <c r="AR901" s="35"/>
      <c r="AS901" s="35"/>
      <c r="AT901" s="35"/>
      <c r="AU901" s="35"/>
      <c r="AV901" s="35"/>
      <c r="AW901" s="35"/>
      <c r="AX901" s="35"/>
    </row>
    <row r="902" ht="15.75" customHeight="1">
      <c r="D902" s="60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  <c r="AA902" s="35"/>
      <c r="AB902" s="35"/>
      <c r="AD902" s="35"/>
      <c r="AE902" s="35"/>
      <c r="AF902" s="35"/>
      <c r="AG902" s="35"/>
      <c r="AH902" s="35"/>
      <c r="AI902" s="35"/>
      <c r="AJ902" s="35"/>
      <c r="AK902" s="35"/>
      <c r="AL902" s="35"/>
      <c r="AM902" s="35"/>
      <c r="AN902" s="35"/>
      <c r="AO902" s="35"/>
      <c r="AP902" s="35"/>
      <c r="AQ902" s="35"/>
      <c r="AR902" s="35"/>
      <c r="AS902" s="35"/>
      <c r="AT902" s="35"/>
      <c r="AU902" s="35"/>
      <c r="AV902" s="35"/>
      <c r="AW902" s="35"/>
      <c r="AX902" s="35"/>
    </row>
    <row r="903" ht="15.75" customHeight="1">
      <c r="D903" s="60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  <c r="AA903" s="35"/>
      <c r="AB903" s="35"/>
      <c r="AD903" s="35"/>
      <c r="AE903" s="35"/>
      <c r="AF903" s="35"/>
      <c r="AG903" s="35"/>
      <c r="AH903" s="35"/>
      <c r="AI903" s="35"/>
      <c r="AJ903" s="35"/>
      <c r="AK903" s="35"/>
      <c r="AL903" s="35"/>
      <c r="AM903" s="35"/>
      <c r="AN903" s="35"/>
      <c r="AO903" s="35"/>
      <c r="AP903" s="35"/>
      <c r="AQ903" s="35"/>
      <c r="AR903" s="35"/>
      <c r="AS903" s="35"/>
      <c r="AT903" s="35"/>
      <c r="AU903" s="35"/>
      <c r="AV903" s="35"/>
      <c r="AW903" s="35"/>
      <c r="AX903" s="35"/>
    </row>
    <row r="904" ht="15.75" customHeight="1">
      <c r="D904" s="60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  <c r="AA904" s="35"/>
      <c r="AB904" s="35"/>
      <c r="AD904" s="35"/>
      <c r="AE904" s="35"/>
      <c r="AF904" s="35"/>
      <c r="AG904" s="35"/>
      <c r="AH904" s="35"/>
      <c r="AI904" s="35"/>
      <c r="AJ904" s="35"/>
      <c r="AK904" s="35"/>
      <c r="AL904" s="35"/>
      <c r="AM904" s="35"/>
      <c r="AN904" s="35"/>
      <c r="AO904" s="35"/>
      <c r="AP904" s="35"/>
      <c r="AQ904" s="35"/>
      <c r="AR904" s="35"/>
      <c r="AS904" s="35"/>
      <c r="AT904" s="35"/>
      <c r="AU904" s="35"/>
      <c r="AV904" s="35"/>
      <c r="AW904" s="35"/>
      <c r="AX904" s="35"/>
    </row>
    <row r="905" ht="15.75" customHeight="1">
      <c r="D905" s="60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  <c r="AA905" s="35"/>
      <c r="AB905" s="35"/>
      <c r="AD905" s="35"/>
      <c r="AE905" s="35"/>
      <c r="AF905" s="35"/>
      <c r="AG905" s="35"/>
      <c r="AH905" s="35"/>
      <c r="AI905" s="35"/>
      <c r="AJ905" s="35"/>
      <c r="AK905" s="35"/>
      <c r="AL905" s="35"/>
      <c r="AM905" s="35"/>
      <c r="AN905" s="35"/>
      <c r="AO905" s="35"/>
      <c r="AP905" s="35"/>
      <c r="AQ905" s="35"/>
      <c r="AR905" s="35"/>
      <c r="AS905" s="35"/>
      <c r="AT905" s="35"/>
      <c r="AU905" s="35"/>
      <c r="AV905" s="35"/>
      <c r="AW905" s="35"/>
      <c r="AX905" s="35"/>
    </row>
    <row r="906" ht="15.75" customHeight="1">
      <c r="D906" s="60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  <c r="AA906" s="35"/>
      <c r="AB906" s="35"/>
      <c r="AD906" s="35"/>
      <c r="AE906" s="35"/>
      <c r="AF906" s="35"/>
      <c r="AG906" s="35"/>
      <c r="AH906" s="35"/>
      <c r="AI906" s="35"/>
      <c r="AJ906" s="35"/>
      <c r="AK906" s="35"/>
      <c r="AL906" s="35"/>
      <c r="AM906" s="35"/>
      <c r="AN906" s="35"/>
      <c r="AO906" s="35"/>
      <c r="AP906" s="35"/>
      <c r="AQ906" s="35"/>
      <c r="AR906" s="35"/>
      <c r="AS906" s="35"/>
      <c r="AT906" s="35"/>
      <c r="AU906" s="35"/>
      <c r="AV906" s="35"/>
      <c r="AW906" s="35"/>
      <c r="AX906" s="35"/>
    </row>
    <row r="907" ht="15.75" customHeight="1">
      <c r="D907" s="60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  <c r="AA907" s="35"/>
      <c r="AB907" s="35"/>
      <c r="AD907" s="35"/>
      <c r="AE907" s="35"/>
      <c r="AF907" s="35"/>
      <c r="AG907" s="35"/>
      <c r="AH907" s="35"/>
      <c r="AI907" s="35"/>
      <c r="AJ907" s="35"/>
      <c r="AK907" s="35"/>
      <c r="AL907" s="35"/>
      <c r="AM907" s="35"/>
      <c r="AN907" s="35"/>
      <c r="AO907" s="35"/>
      <c r="AP907" s="35"/>
      <c r="AQ907" s="35"/>
      <c r="AR907" s="35"/>
      <c r="AS907" s="35"/>
      <c r="AT907" s="35"/>
      <c r="AU907" s="35"/>
      <c r="AV907" s="35"/>
      <c r="AW907" s="35"/>
      <c r="AX907" s="35"/>
    </row>
    <row r="908" ht="15.75" customHeight="1">
      <c r="D908" s="60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  <c r="AA908" s="35"/>
      <c r="AB908" s="35"/>
      <c r="AD908" s="35"/>
      <c r="AE908" s="35"/>
      <c r="AF908" s="35"/>
      <c r="AG908" s="35"/>
      <c r="AH908" s="35"/>
      <c r="AI908" s="35"/>
      <c r="AJ908" s="35"/>
      <c r="AK908" s="35"/>
      <c r="AL908" s="35"/>
      <c r="AM908" s="35"/>
      <c r="AN908" s="35"/>
      <c r="AO908" s="35"/>
      <c r="AP908" s="35"/>
      <c r="AQ908" s="35"/>
      <c r="AR908" s="35"/>
      <c r="AS908" s="35"/>
      <c r="AT908" s="35"/>
      <c r="AU908" s="35"/>
      <c r="AV908" s="35"/>
      <c r="AW908" s="35"/>
      <c r="AX908" s="35"/>
    </row>
    <row r="909" ht="15.75" customHeight="1">
      <c r="D909" s="60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  <c r="AA909" s="35"/>
      <c r="AB909" s="35"/>
      <c r="AD909" s="35"/>
      <c r="AE909" s="35"/>
      <c r="AF909" s="35"/>
      <c r="AG909" s="35"/>
      <c r="AH909" s="35"/>
      <c r="AI909" s="35"/>
      <c r="AJ909" s="35"/>
      <c r="AK909" s="35"/>
      <c r="AL909" s="35"/>
      <c r="AM909" s="35"/>
      <c r="AN909" s="35"/>
      <c r="AO909" s="35"/>
      <c r="AP909" s="35"/>
      <c r="AQ909" s="35"/>
      <c r="AR909" s="35"/>
      <c r="AS909" s="35"/>
      <c r="AT909" s="35"/>
      <c r="AU909" s="35"/>
      <c r="AV909" s="35"/>
      <c r="AW909" s="35"/>
      <c r="AX909" s="35"/>
    </row>
    <row r="910" ht="15.75" customHeight="1">
      <c r="D910" s="60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  <c r="AA910" s="35"/>
      <c r="AB910" s="35"/>
      <c r="AD910" s="35"/>
      <c r="AE910" s="35"/>
      <c r="AF910" s="35"/>
      <c r="AG910" s="35"/>
      <c r="AH910" s="35"/>
      <c r="AI910" s="35"/>
      <c r="AJ910" s="35"/>
      <c r="AK910" s="35"/>
      <c r="AL910" s="35"/>
      <c r="AM910" s="35"/>
      <c r="AN910" s="35"/>
      <c r="AO910" s="35"/>
      <c r="AP910" s="35"/>
      <c r="AQ910" s="35"/>
      <c r="AR910" s="35"/>
      <c r="AS910" s="35"/>
      <c r="AT910" s="35"/>
      <c r="AU910" s="35"/>
      <c r="AV910" s="35"/>
      <c r="AW910" s="35"/>
      <c r="AX910" s="35"/>
    </row>
    <row r="911" ht="15.75" customHeight="1">
      <c r="D911" s="60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  <c r="AA911" s="35"/>
      <c r="AB911" s="35"/>
      <c r="AD911" s="35"/>
      <c r="AE911" s="35"/>
      <c r="AF911" s="35"/>
      <c r="AG911" s="35"/>
      <c r="AH911" s="35"/>
      <c r="AI911" s="35"/>
      <c r="AJ911" s="35"/>
      <c r="AK911" s="35"/>
      <c r="AL911" s="35"/>
      <c r="AM911" s="35"/>
      <c r="AN911" s="35"/>
      <c r="AO911" s="35"/>
      <c r="AP911" s="35"/>
      <c r="AQ911" s="35"/>
      <c r="AR911" s="35"/>
      <c r="AS911" s="35"/>
      <c r="AT911" s="35"/>
      <c r="AU911" s="35"/>
      <c r="AV911" s="35"/>
      <c r="AW911" s="35"/>
      <c r="AX911" s="35"/>
    </row>
    <row r="912" ht="15.75" customHeight="1">
      <c r="D912" s="60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  <c r="AA912" s="35"/>
      <c r="AB912" s="35"/>
      <c r="AD912" s="35"/>
      <c r="AE912" s="35"/>
      <c r="AF912" s="35"/>
      <c r="AG912" s="35"/>
      <c r="AH912" s="35"/>
      <c r="AI912" s="35"/>
      <c r="AJ912" s="35"/>
      <c r="AK912" s="35"/>
      <c r="AL912" s="35"/>
      <c r="AM912" s="35"/>
      <c r="AN912" s="35"/>
      <c r="AO912" s="35"/>
      <c r="AP912" s="35"/>
      <c r="AQ912" s="35"/>
      <c r="AR912" s="35"/>
      <c r="AS912" s="35"/>
      <c r="AT912" s="35"/>
      <c r="AU912" s="35"/>
      <c r="AV912" s="35"/>
      <c r="AW912" s="35"/>
      <c r="AX912" s="35"/>
    </row>
    <row r="913" ht="15.75" customHeight="1">
      <c r="D913" s="60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  <c r="AA913" s="35"/>
      <c r="AB913" s="35"/>
      <c r="AD913" s="35"/>
      <c r="AE913" s="35"/>
      <c r="AF913" s="35"/>
      <c r="AG913" s="35"/>
      <c r="AH913" s="35"/>
      <c r="AI913" s="35"/>
      <c r="AJ913" s="35"/>
      <c r="AK913" s="35"/>
      <c r="AL913" s="35"/>
      <c r="AM913" s="35"/>
      <c r="AN913" s="35"/>
      <c r="AO913" s="35"/>
      <c r="AP913" s="35"/>
      <c r="AQ913" s="35"/>
      <c r="AR913" s="35"/>
      <c r="AS913" s="35"/>
      <c r="AT913" s="35"/>
      <c r="AU913" s="35"/>
      <c r="AV913" s="35"/>
      <c r="AW913" s="35"/>
      <c r="AX913" s="35"/>
    </row>
    <row r="914" ht="15.75" customHeight="1">
      <c r="D914" s="60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  <c r="AA914" s="35"/>
      <c r="AB914" s="35"/>
      <c r="AD914" s="35"/>
      <c r="AE914" s="35"/>
      <c r="AF914" s="35"/>
      <c r="AG914" s="35"/>
      <c r="AH914" s="35"/>
      <c r="AI914" s="35"/>
      <c r="AJ914" s="35"/>
      <c r="AK914" s="35"/>
      <c r="AL914" s="35"/>
      <c r="AM914" s="35"/>
      <c r="AN914" s="35"/>
      <c r="AO914" s="35"/>
      <c r="AP914" s="35"/>
      <c r="AQ914" s="35"/>
      <c r="AR914" s="35"/>
      <c r="AS914" s="35"/>
      <c r="AT914" s="35"/>
      <c r="AU914" s="35"/>
      <c r="AV914" s="35"/>
      <c r="AW914" s="35"/>
      <c r="AX914" s="35"/>
    </row>
    <row r="915" ht="15.75" customHeight="1">
      <c r="D915" s="60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  <c r="AA915" s="35"/>
      <c r="AB915" s="35"/>
      <c r="AD915" s="35"/>
      <c r="AE915" s="35"/>
      <c r="AF915" s="35"/>
      <c r="AG915" s="35"/>
      <c r="AH915" s="35"/>
      <c r="AI915" s="35"/>
      <c r="AJ915" s="35"/>
      <c r="AK915" s="35"/>
      <c r="AL915" s="35"/>
      <c r="AM915" s="35"/>
      <c r="AN915" s="35"/>
      <c r="AO915" s="35"/>
      <c r="AP915" s="35"/>
      <c r="AQ915" s="35"/>
      <c r="AR915" s="35"/>
      <c r="AS915" s="35"/>
      <c r="AT915" s="35"/>
      <c r="AU915" s="35"/>
      <c r="AV915" s="35"/>
      <c r="AW915" s="35"/>
      <c r="AX915" s="35"/>
    </row>
    <row r="916" ht="15.75" customHeight="1">
      <c r="D916" s="60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  <c r="AA916" s="35"/>
      <c r="AB916" s="35"/>
      <c r="AD916" s="35"/>
      <c r="AE916" s="35"/>
      <c r="AF916" s="35"/>
      <c r="AG916" s="35"/>
      <c r="AH916" s="35"/>
      <c r="AI916" s="35"/>
      <c r="AJ916" s="35"/>
      <c r="AK916" s="35"/>
      <c r="AL916" s="35"/>
      <c r="AM916" s="35"/>
      <c r="AN916" s="35"/>
      <c r="AO916" s="35"/>
      <c r="AP916" s="35"/>
      <c r="AQ916" s="35"/>
      <c r="AR916" s="35"/>
      <c r="AS916" s="35"/>
      <c r="AT916" s="35"/>
      <c r="AU916" s="35"/>
      <c r="AV916" s="35"/>
      <c r="AW916" s="35"/>
      <c r="AX916" s="35"/>
    </row>
    <row r="917" ht="15.75" customHeight="1">
      <c r="D917" s="60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  <c r="AA917" s="35"/>
      <c r="AB917" s="35"/>
      <c r="AD917" s="35"/>
      <c r="AE917" s="35"/>
      <c r="AF917" s="35"/>
      <c r="AG917" s="35"/>
      <c r="AH917" s="35"/>
      <c r="AI917" s="35"/>
      <c r="AJ917" s="35"/>
      <c r="AK917" s="35"/>
      <c r="AL917" s="35"/>
      <c r="AM917" s="35"/>
      <c r="AN917" s="35"/>
      <c r="AO917" s="35"/>
      <c r="AP917" s="35"/>
      <c r="AQ917" s="35"/>
      <c r="AR917" s="35"/>
      <c r="AS917" s="35"/>
      <c r="AT917" s="35"/>
      <c r="AU917" s="35"/>
      <c r="AV917" s="35"/>
      <c r="AW917" s="35"/>
      <c r="AX917" s="35"/>
    </row>
    <row r="918" ht="15.75" customHeight="1">
      <c r="D918" s="60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  <c r="AA918" s="35"/>
      <c r="AB918" s="35"/>
      <c r="AD918" s="35"/>
      <c r="AE918" s="35"/>
      <c r="AF918" s="35"/>
      <c r="AG918" s="35"/>
      <c r="AH918" s="35"/>
      <c r="AI918" s="35"/>
      <c r="AJ918" s="35"/>
      <c r="AK918" s="35"/>
      <c r="AL918" s="35"/>
      <c r="AM918" s="35"/>
      <c r="AN918" s="35"/>
      <c r="AO918" s="35"/>
      <c r="AP918" s="35"/>
      <c r="AQ918" s="35"/>
      <c r="AR918" s="35"/>
      <c r="AS918" s="35"/>
      <c r="AT918" s="35"/>
      <c r="AU918" s="35"/>
      <c r="AV918" s="35"/>
      <c r="AW918" s="35"/>
      <c r="AX918" s="35"/>
    </row>
    <row r="919" ht="15.75" customHeight="1">
      <c r="D919" s="60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  <c r="AA919" s="35"/>
      <c r="AB919" s="35"/>
      <c r="AD919" s="35"/>
      <c r="AE919" s="35"/>
      <c r="AF919" s="35"/>
      <c r="AG919" s="35"/>
      <c r="AH919" s="35"/>
      <c r="AI919" s="35"/>
      <c r="AJ919" s="35"/>
      <c r="AK919" s="35"/>
      <c r="AL919" s="35"/>
      <c r="AM919" s="35"/>
      <c r="AN919" s="35"/>
      <c r="AO919" s="35"/>
      <c r="AP919" s="35"/>
      <c r="AQ919" s="35"/>
      <c r="AR919" s="35"/>
      <c r="AS919" s="35"/>
      <c r="AT919" s="35"/>
      <c r="AU919" s="35"/>
      <c r="AV919" s="35"/>
      <c r="AW919" s="35"/>
      <c r="AX919" s="35"/>
    </row>
    <row r="920" ht="15.75" customHeight="1">
      <c r="D920" s="60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  <c r="AA920" s="35"/>
      <c r="AB920" s="35"/>
      <c r="AD920" s="35"/>
      <c r="AE920" s="35"/>
      <c r="AF920" s="35"/>
      <c r="AG920" s="35"/>
      <c r="AH920" s="35"/>
      <c r="AI920" s="35"/>
      <c r="AJ920" s="35"/>
      <c r="AK920" s="35"/>
      <c r="AL920" s="35"/>
      <c r="AM920" s="35"/>
      <c r="AN920" s="35"/>
      <c r="AO920" s="35"/>
      <c r="AP920" s="35"/>
      <c r="AQ920" s="35"/>
      <c r="AR920" s="35"/>
      <c r="AS920" s="35"/>
      <c r="AT920" s="35"/>
      <c r="AU920" s="35"/>
      <c r="AV920" s="35"/>
      <c r="AW920" s="35"/>
      <c r="AX920" s="35"/>
    </row>
    <row r="921" ht="15.75" customHeight="1">
      <c r="D921" s="60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  <c r="AA921" s="35"/>
      <c r="AB921" s="35"/>
      <c r="AD921" s="35"/>
      <c r="AE921" s="35"/>
      <c r="AF921" s="35"/>
      <c r="AG921" s="35"/>
      <c r="AH921" s="35"/>
      <c r="AI921" s="35"/>
      <c r="AJ921" s="35"/>
      <c r="AK921" s="35"/>
      <c r="AL921" s="35"/>
      <c r="AM921" s="35"/>
      <c r="AN921" s="35"/>
      <c r="AO921" s="35"/>
      <c r="AP921" s="35"/>
      <c r="AQ921" s="35"/>
      <c r="AR921" s="35"/>
      <c r="AS921" s="35"/>
      <c r="AT921" s="35"/>
      <c r="AU921" s="35"/>
      <c r="AV921" s="35"/>
      <c r="AW921" s="35"/>
      <c r="AX921" s="35"/>
    </row>
    <row r="922" ht="15.75" customHeight="1">
      <c r="D922" s="60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  <c r="AA922" s="35"/>
      <c r="AB922" s="35"/>
      <c r="AD922" s="35"/>
      <c r="AE922" s="35"/>
      <c r="AF922" s="35"/>
      <c r="AG922" s="35"/>
      <c r="AH922" s="35"/>
      <c r="AI922" s="35"/>
      <c r="AJ922" s="35"/>
      <c r="AK922" s="35"/>
      <c r="AL922" s="35"/>
      <c r="AM922" s="35"/>
      <c r="AN922" s="35"/>
      <c r="AO922" s="35"/>
      <c r="AP922" s="35"/>
      <c r="AQ922" s="35"/>
      <c r="AR922" s="35"/>
      <c r="AS922" s="35"/>
      <c r="AT922" s="35"/>
      <c r="AU922" s="35"/>
      <c r="AV922" s="35"/>
      <c r="AW922" s="35"/>
      <c r="AX922" s="35"/>
    </row>
    <row r="923" ht="15.75" customHeight="1">
      <c r="D923" s="60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  <c r="AA923" s="35"/>
      <c r="AB923" s="35"/>
      <c r="AD923" s="35"/>
      <c r="AE923" s="35"/>
      <c r="AF923" s="35"/>
      <c r="AG923" s="35"/>
      <c r="AH923" s="35"/>
      <c r="AI923" s="35"/>
      <c r="AJ923" s="35"/>
      <c r="AK923" s="35"/>
      <c r="AL923" s="35"/>
      <c r="AM923" s="35"/>
      <c r="AN923" s="35"/>
      <c r="AO923" s="35"/>
      <c r="AP923" s="35"/>
      <c r="AQ923" s="35"/>
      <c r="AR923" s="35"/>
      <c r="AS923" s="35"/>
      <c r="AT923" s="35"/>
      <c r="AU923" s="35"/>
      <c r="AV923" s="35"/>
      <c r="AW923" s="35"/>
      <c r="AX923" s="35"/>
    </row>
    <row r="924" ht="15.75" customHeight="1">
      <c r="D924" s="60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  <c r="AA924" s="35"/>
      <c r="AB924" s="35"/>
      <c r="AD924" s="35"/>
      <c r="AE924" s="35"/>
      <c r="AF924" s="35"/>
      <c r="AG924" s="35"/>
      <c r="AH924" s="35"/>
      <c r="AI924" s="35"/>
      <c r="AJ924" s="35"/>
      <c r="AK924" s="35"/>
      <c r="AL924" s="35"/>
      <c r="AM924" s="35"/>
      <c r="AN924" s="35"/>
      <c r="AO924" s="35"/>
      <c r="AP924" s="35"/>
      <c r="AQ924" s="35"/>
      <c r="AR924" s="35"/>
      <c r="AS924" s="35"/>
      <c r="AT924" s="35"/>
      <c r="AU924" s="35"/>
      <c r="AV924" s="35"/>
      <c r="AW924" s="35"/>
      <c r="AX924" s="35"/>
    </row>
    <row r="925" ht="15.75" customHeight="1">
      <c r="D925" s="60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  <c r="AA925" s="35"/>
      <c r="AB925" s="35"/>
      <c r="AD925" s="35"/>
      <c r="AE925" s="35"/>
      <c r="AF925" s="35"/>
      <c r="AG925" s="35"/>
      <c r="AH925" s="35"/>
      <c r="AI925" s="35"/>
      <c r="AJ925" s="35"/>
      <c r="AK925" s="35"/>
      <c r="AL925" s="35"/>
      <c r="AM925" s="35"/>
      <c r="AN925" s="35"/>
      <c r="AO925" s="35"/>
      <c r="AP925" s="35"/>
      <c r="AQ925" s="35"/>
      <c r="AR925" s="35"/>
      <c r="AS925" s="35"/>
      <c r="AT925" s="35"/>
      <c r="AU925" s="35"/>
      <c r="AV925" s="35"/>
      <c r="AW925" s="35"/>
      <c r="AX925" s="35"/>
    </row>
    <row r="926" ht="15.75" customHeight="1">
      <c r="D926" s="60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  <c r="AA926" s="35"/>
      <c r="AB926" s="35"/>
      <c r="AD926" s="35"/>
      <c r="AE926" s="35"/>
      <c r="AF926" s="35"/>
      <c r="AG926" s="35"/>
      <c r="AH926" s="35"/>
      <c r="AI926" s="35"/>
      <c r="AJ926" s="35"/>
      <c r="AK926" s="35"/>
      <c r="AL926" s="35"/>
      <c r="AM926" s="35"/>
      <c r="AN926" s="35"/>
      <c r="AO926" s="35"/>
      <c r="AP926" s="35"/>
      <c r="AQ926" s="35"/>
      <c r="AR926" s="35"/>
      <c r="AS926" s="35"/>
      <c r="AT926" s="35"/>
      <c r="AU926" s="35"/>
      <c r="AV926" s="35"/>
      <c r="AW926" s="35"/>
      <c r="AX926" s="35"/>
    </row>
    <row r="927" ht="15.75" customHeight="1">
      <c r="D927" s="60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  <c r="AA927" s="35"/>
      <c r="AB927" s="35"/>
      <c r="AD927" s="35"/>
      <c r="AE927" s="35"/>
      <c r="AF927" s="35"/>
      <c r="AG927" s="35"/>
      <c r="AH927" s="35"/>
      <c r="AI927" s="35"/>
      <c r="AJ927" s="35"/>
      <c r="AK927" s="35"/>
      <c r="AL927" s="35"/>
      <c r="AM927" s="35"/>
      <c r="AN927" s="35"/>
      <c r="AO927" s="35"/>
      <c r="AP927" s="35"/>
      <c r="AQ927" s="35"/>
      <c r="AR927" s="35"/>
      <c r="AS927" s="35"/>
      <c r="AT927" s="35"/>
      <c r="AU927" s="35"/>
      <c r="AV927" s="35"/>
      <c r="AW927" s="35"/>
      <c r="AX927" s="35"/>
    </row>
    <row r="928" ht="15.75" customHeight="1">
      <c r="D928" s="60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  <c r="AA928" s="35"/>
      <c r="AB928" s="35"/>
      <c r="AD928" s="35"/>
      <c r="AE928" s="35"/>
      <c r="AF928" s="35"/>
      <c r="AG928" s="35"/>
      <c r="AH928" s="35"/>
      <c r="AI928" s="35"/>
      <c r="AJ928" s="35"/>
      <c r="AK928" s="35"/>
      <c r="AL928" s="35"/>
      <c r="AM928" s="35"/>
      <c r="AN928" s="35"/>
      <c r="AO928" s="35"/>
      <c r="AP928" s="35"/>
      <c r="AQ928" s="35"/>
      <c r="AR928" s="35"/>
      <c r="AS928" s="35"/>
      <c r="AT928" s="35"/>
      <c r="AU928" s="35"/>
      <c r="AV928" s="35"/>
      <c r="AW928" s="35"/>
      <c r="AX928" s="35"/>
    </row>
    <row r="929" ht="15.75" customHeight="1">
      <c r="D929" s="60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  <c r="AA929" s="35"/>
      <c r="AB929" s="35"/>
      <c r="AD929" s="35"/>
      <c r="AE929" s="35"/>
      <c r="AF929" s="35"/>
      <c r="AG929" s="35"/>
      <c r="AH929" s="35"/>
      <c r="AI929" s="35"/>
      <c r="AJ929" s="35"/>
      <c r="AK929" s="35"/>
      <c r="AL929" s="35"/>
      <c r="AM929" s="35"/>
      <c r="AN929" s="35"/>
      <c r="AO929" s="35"/>
      <c r="AP929" s="35"/>
      <c r="AQ929" s="35"/>
      <c r="AR929" s="35"/>
      <c r="AS929" s="35"/>
      <c r="AT929" s="35"/>
      <c r="AU929" s="35"/>
      <c r="AV929" s="35"/>
      <c r="AW929" s="35"/>
      <c r="AX929" s="35"/>
    </row>
    <row r="930" ht="15.75" customHeight="1">
      <c r="D930" s="60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  <c r="AA930" s="35"/>
      <c r="AB930" s="35"/>
      <c r="AD930" s="35"/>
      <c r="AE930" s="35"/>
      <c r="AF930" s="35"/>
      <c r="AG930" s="35"/>
      <c r="AH930" s="35"/>
      <c r="AI930" s="35"/>
      <c r="AJ930" s="35"/>
      <c r="AK930" s="35"/>
      <c r="AL930" s="35"/>
      <c r="AM930" s="35"/>
      <c r="AN930" s="35"/>
      <c r="AO930" s="35"/>
      <c r="AP930" s="35"/>
      <c r="AQ930" s="35"/>
      <c r="AR930" s="35"/>
      <c r="AS930" s="35"/>
      <c r="AT930" s="35"/>
      <c r="AU930" s="35"/>
      <c r="AV930" s="35"/>
      <c r="AW930" s="35"/>
      <c r="AX930" s="35"/>
    </row>
    <row r="931" ht="15.75" customHeight="1">
      <c r="D931" s="60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  <c r="AA931" s="35"/>
      <c r="AB931" s="35"/>
      <c r="AD931" s="35"/>
      <c r="AE931" s="35"/>
      <c r="AF931" s="35"/>
      <c r="AG931" s="35"/>
      <c r="AH931" s="35"/>
      <c r="AI931" s="35"/>
      <c r="AJ931" s="35"/>
      <c r="AK931" s="35"/>
      <c r="AL931" s="35"/>
      <c r="AM931" s="35"/>
      <c r="AN931" s="35"/>
      <c r="AO931" s="35"/>
      <c r="AP931" s="35"/>
      <c r="AQ931" s="35"/>
      <c r="AR931" s="35"/>
      <c r="AS931" s="35"/>
      <c r="AT931" s="35"/>
      <c r="AU931" s="35"/>
      <c r="AV931" s="35"/>
      <c r="AW931" s="35"/>
      <c r="AX931" s="35"/>
    </row>
    <row r="932" ht="15.75" customHeight="1">
      <c r="D932" s="60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  <c r="AA932" s="35"/>
      <c r="AB932" s="35"/>
      <c r="AD932" s="35"/>
      <c r="AE932" s="35"/>
      <c r="AF932" s="35"/>
      <c r="AG932" s="35"/>
      <c r="AH932" s="35"/>
      <c r="AI932" s="35"/>
      <c r="AJ932" s="35"/>
      <c r="AK932" s="35"/>
      <c r="AL932" s="35"/>
      <c r="AM932" s="35"/>
      <c r="AN932" s="35"/>
      <c r="AO932" s="35"/>
      <c r="AP932" s="35"/>
      <c r="AQ932" s="35"/>
      <c r="AR932" s="35"/>
      <c r="AS932" s="35"/>
      <c r="AT932" s="35"/>
      <c r="AU932" s="35"/>
      <c r="AV932" s="35"/>
      <c r="AW932" s="35"/>
      <c r="AX932" s="35"/>
    </row>
    <row r="933" ht="15.75" customHeight="1">
      <c r="D933" s="60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  <c r="AA933" s="35"/>
      <c r="AB933" s="35"/>
      <c r="AD933" s="35"/>
      <c r="AE933" s="35"/>
      <c r="AF933" s="35"/>
      <c r="AG933" s="35"/>
      <c r="AH933" s="35"/>
      <c r="AI933" s="35"/>
      <c r="AJ933" s="35"/>
      <c r="AK933" s="35"/>
      <c r="AL933" s="35"/>
      <c r="AM933" s="35"/>
      <c r="AN933" s="35"/>
      <c r="AO933" s="35"/>
      <c r="AP933" s="35"/>
      <c r="AQ933" s="35"/>
      <c r="AR933" s="35"/>
      <c r="AS933" s="35"/>
      <c r="AT933" s="35"/>
      <c r="AU933" s="35"/>
      <c r="AV933" s="35"/>
      <c r="AW933" s="35"/>
      <c r="AX933" s="35"/>
    </row>
    <row r="934" ht="15.75" customHeight="1">
      <c r="D934" s="60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  <c r="AA934" s="35"/>
      <c r="AB934" s="35"/>
      <c r="AD934" s="35"/>
      <c r="AE934" s="35"/>
      <c r="AF934" s="35"/>
      <c r="AG934" s="35"/>
      <c r="AH934" s="35"/>
      <c r="AI934" s="35"/>
      <c r="AJ934" s="35"/>
      <c r="AK934" s="35"/>
      <c r="AL934" s="35"/>
      <c r="AM934" s="35"/>
      <c r="AN934" s="35"/>
      <c r="AO934" s="35"/>
      <c r="AP934" s="35"/>
      <c r="AQ934" s="35"/>
      <c r="AR934" s="35"/>
      <c r="AS934" s="35"/>
      <c r="AT934" s="35"/>
      <c r="AU934" s="35"/>
      <c r="AV934" s="35"/>
      <c r="AW934" s="35"/>
      <c r="AX934" s="35"/>
    </row>
    <row r="935" ht="15.75" customHeight="1">
      <c r="D935" s="60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  <c r="AA935" s="35"/>
      <c r="AB935" s="35"/>
      <c r="AD935" s="35"/>
      <c r="AE935" s="35"/>
      <c r="AF935" s="35"/>
      <c r="AG935" s="35"/>
      <c r="AH935" s="35"/>
      <c r="AI935" s="35"/>
      <c r="AJ935" s="35"/>
      <c r="AK935" s="35"/>
      <c r="AL935" s="35"/>
      <c r="AM935" s="35"/>
      <c r="AN935" s="35"/>
      <c r="AO935" s="35"/>
      <c r="AP935" s="35"/>
      <c r="AQ935" s="35"/>
      <c r="AR935" s="35"/>
      <c r="AS935" s="35"/>
      <c r="AT935" s="35"/>
      <c r="AU935" s="35"/>
      <c r="AV935" s="35"/>
      <c r="AW935" s="35"/>
      <c r="AX935" s="35"/>
    </row>
    <row r="936" ht="15.75" customHeight="1">
      <c r="D936" s="60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  <c r="AA936" s="35"/>
      <c r="AB936" s="35"/>
      <c r="AD936" s="35"/>
      <c r="AE936" s="35"/>
      <c r="AF936" s="35"/>
      <c r="AG936" s="35"/>
      <c r="AH936" s="35"/>
      <c r="AI936" s="35"/>
      <c r="AJ936" s="35"/>
      <c r="AK936" s="35"/>
      <c r="AL936" s="35"/>
      <c r="AM936" s="35"/>
      <c r="AN936" s="35"/>
      <c r="AO936" s="35"/>
      <c r="AP936" s="35"/>
      <c r="AQ936" s="35"/>
      <c r="AR936" s="35"/>
      <c r="AS936" s="35"/>
      <c r="AT936" s="35"/>
      <c r="AU936" s="35"/>
      <c r="AV936" s="35"/>
      <c r="AW936" s="35"/>
      <c r="AX936" s="35"/>
    </row>
    <row r="937" ht="15.75" customHeight="1">
      <c r="D937" s="60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  <c r="AA937" s="35"/>
      <c r="AB937" s="35"/>
      <c r="AD937" s="35"/>
      <c r="AE937" s="35"/>
      <c r="AF937" s="35"/>
      <c r="AG937" s="35"/>
      <c r="AH937" s="35"/>
      <c r="AI937" s="35"/>
      <c r="AJ937" s="35"/>
      <c r="AK937" s="35"/>
      <c r="AL937" s="35"/>
      <c r="AM937" s="35"/>
      <c r="AN937" s="35"/>
      <c r="AO937" s="35"/>
      <c r="AP937" s="35"/>
      <c r="AQ937" s="35"/>
      <c r="AR937" s="35"/>
      <c r="AS937" s="35"/>
      <c r="AT937" s="35"/>
      <c r="AU937" s="35"/>
      <c r="AV937" s="35"/>
      <c r="AW937" s="35"/>
      <c r="AX937" s="35"/>
    </row>
    <row r="938" ht="15.75" customHeight="1">
      <c r="D938" s="60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  <c r="AA938" s="35"/>
      <c r="AB938" s="35"/>
      <c r="AD938" s="35"/>
      <c r="AE938" s="35"/>
      <c r="AF938" s="35"/>
      <c r="AG938" s="35"/>
      <c r="AH938" s="35"/>
      <c r="AI938" s="35"/>
      <c r="AJ938" s="35"/>
      <c r="AK938" s="35"/>
      <c r="AL938" s="35"/>
      <c r="AM938" s="35"/>
      <c r="AN938" s="35"/>
      <c r="AO938" s="35"/>
      <c r="AP938" s="35"/>
      <c r="AQ938" s="35"/>
      <c r="AR938" s="35"/>
      <c r="AS938" s="35"/>
      <c r="AT938" s="35"/>
      <c r="AU938" s="35"/>
      <c r="AV938" s="35"/>
      <c r="AW938" s="35"/>
      <c r="AX938" s="35"/>
    </row>
    <row r="939" ht="15.75" customHeight="1">
      <c r="D939" s="60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  <c r="AA939" s="35"/>
      <c r="AB939" s="35"/>
      <c r="AD939" s="35"/>
      <c r="AE939" s="35"/>
      <c r="AF939" s="35"/>
      <c r="AG939" s="35"/>
      <c r="AH939" s="35"/>
      <c r="AI939" s="35"/>
      <c r="AJ939" s="35"/>
      <c r="AK939" s="35"/>
      <c r="AL939" s="35"/>
      <c r="AM939" s="35"/>
      <c r="AN939" s="35"/>
      <c r="AO939" s="35"/>
      <c r="AP939" s="35"/>
      <c r="AQ939" s="35"/>
      <c r="AR939" s="35"/>
      <c r="AS939" s="35"/>
      <c r="AT939" s="35"/>
      <c r="AU939" s="35"/>
      <c r="AV939" s="35"/>
      <c r="AW939" s="35"/>
      <c r="AX939" s="35"/>
    </row>
    <row r="940" ht="15.75" customHeight="1">
      <c r="D940" s="60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  <c r="AA940" s="35"/>
      <c r="AB940" s="35"/>
      <c r="AD940" s="35"/>
      <c r="AE940" s="35"/>
      <c r="AF940" s="35"/>
      <c r="AG940" s="35"/>
      <c r="AH940" s="35"/>
      <c r="AI940" s="35"/>
      <c r="AJ940" s="35"/>
      <c r="AK940" s="35"/>
      <c r="AL940" s="35"/>
      <c r="AM940" s="35"/>
      <c r="AN940" s="35"/>
      <c r="AO940" s="35"/>
      <c r="AP940" s="35"/>
      <c r="AQ940" s="35"/>
      <c r="AR940" s="35"/>
      <c r="AS940" s="35"/>
      <c r="AT940" s="35"/>
      <c r="AU940" s="35"/>
      <c r="AV940" s="35"/>
      <c r="AW940" s="35"/>
      <c r="AX940" s="35"/>
    </row>
    <row r="941" ht="15.75" customHeight="1">
      <c r="D941" s="60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  <c r="AA941" s="35"/>
      <c r="AB941" s="35"/>
      <c r="AD941" s="35"/>
      <c r="AE941" s="35"/>
      <c r="AF941" s="35"/>
      <c r="AG941" s="35"/>
      <c r="AH941" s="35"/>
      <c r="AI941" s="35"/>
      <c r="AJ941" s="35"/>
      <c r="AK941" s="35"/>
      <c r="AL941" s="35"/>
      <c r="AM941" s="35"/>
      <c r="AN941" s="35"/>
      <c r="AO941" s="35"/>
      <c r="AP941" s="35"/>
      <c r="AQ941" s="35"/>
      <c r="AR941" s="35"/>
      <c r="AS941" s="35"/>
      <c r="AT941" s="35"/>
      <c r="AU941" s="35"/>
      <c r="AV941" s="35"/>
      <c r="AW941" s="35"/>
      <c r="AX941" s="35"/>
    </row>
    <row r="942" ht="15.75" customHeight="1">
      <c r="D942" s="60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  <c r="AA942" s="35"/>
      <c r="AB942" s="35"/>
      <c r="AD942" s="35"/>
      <c r="AE942" s="35"/>
      <c r="AF942" s="35"/>
      <c r="AG942" s="35"/>
      <c r="AH942" s="35"/>
      <c r="AI942" s="35"/>
      <c r="AJ942" s="35"/>
      <c r="AK942" s="35"/>
      <c r="AL942" s="35"/>
      <c r="AM942" s="35"/>
      <c r="AN942" s="35"/>
      <c r="AO942" s="35"/>
      <c r="AP942" s="35"/>
      <c r="AQ942" s="35"/>
      <c r="AR942" s="35"/>
      <c r="AS942" s="35"/>
      <c r="AT942" s="35"/>
      <c r="AU942" s="35"/>
      <c r="AV942" s="35"/>
      <c r="AW942" s="35"/>
      <c r="AX942" s="35"/>
    </row>
    <row r="943" ht="15.75" customHeight="1">
      <c r="D943" s="60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  <c r="AA943" s="35"/>
      <c r="AB943" s="35"/>
      <c r="AD943" s="35"/>
      <c r="AE943" s="35"/>
      <c r="AF943" s="35"/>
      <c r="AG943" s="35"/>
      <c r="AH943" s="35"/>
      <c r="AI943" s="35"/>
      <c r="AJ943" s="35"/>
      <c r="AK943" s="35"/>
      <c r="AL943" s="35"/>
      <c r="AM943" s="35"/>
      <c r="AN943" s="35"/>
      <c r="AO943" s="35"/>
      <c r="AP943" s="35"/>
      <c r="AQ943" s="35"/>
      <c r="AR943" s="35"/>
      <c r="AS943" s="35"/>
      <c r="AT943" s="35"/>
      <c r="AU943" s="35"/>
      <c r="AV943" s="35"/>
      <c r="AW943" s="35"/>
      <c r="AX943" s="35"/>
    </row>
    <row r="944" ht="15.75" customHeight="1">
      <c r="D944" s="60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  <c r="AA944" s="35"/>
      <c r="AB944" s="35"/>
      <c r="AD944" s="35"/>
      <c r="AE944" s="35"/>
      <c r="AF944" s="35"/>
      <c r="AG944" s="35"/>
      <c r="AH944" s="35"/>
      <c r="AI944" s="35"/>
      <c r="AJ944" s="35"/>
      <c r="AK944" s="35"/>
      <c r="AL944" s="35"/>
      <c r="AM944" s="35"/>
      <c r="AN944" s="35"/>
      <c r="AO944" s="35"/>
      <c r="AP944" s="35"/>
      <c r="AQ944" s="35"/>
      <c r="AR944" s="35"/>
      <c r="AS944" s="35"/>
      <c r="AT944" s="35"/>
      <c r="AU944" s="35"/>
      <c r="AV944" s="35"/>
      <c r="AW944" s="35"/>
      <c r="AX944" s="35"/>
    </row>
    <row r="945" ht="15.75" customHeight="1">
      <c r="D945" s="60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  <c r="AA945" s="35"/>
      <c r="AB945" s="35"/>
      <c r="AD945" s="35"/>
      <c r="AE945" s="35"/>
      <c r="AF945" s="35"/>
      <c r="AG945" s="35"/>
      <c r="AH945" s="35"/>
      <c r="AI945" s="35"/>
      <c r="AJ945" s="35"/>
      <c r="AK945" s="35"/>
      <c r="AL945" s="35"/>
      <c r="AM945" s="35"/>
      <c r="AN945" s="35"/>
      <c r="AO945" s="35"/>
      <c r="AP945" s="35"/>
      <c r="AQ945" s="35"/>
      <c r="AR945" s="35"/>
      <c r="AS945" s="35"/>
      <c r="AT945" s="35"/>
      <c r="AU945" s="35"/>
      <c r="AV945" s="35"/>
      <c r="AW945" s="35"/>
      <c r="AX945" s="35"/>
    </row>
    <row r="946" ht="15.75" customHeight="1">
      <c r="D946" s="60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  <c r="AA946" s="35"/>
      <c r="AB946" s="35"/>
      <c r="AD946" s="35"/>
      <c r="AE946" s="35"/>
      <c r="AF946" s="35"/>
      <c r="AG946" s="35"/>
      <c r="AH946" s="35"/>
      <c r="AI946" s="35"/>
      <c r="AJ946" s="35"/>
      <c r="AK946" s="35"/>
      <c r="AL946" s="35"/>
      <c r="AM946" s="35"/>
      <c r="AN946" s="35"/>
      <c r="AO946" s="35"/>
      <c r="AP946" s="35"/>
      <c r="AQ946" s="35"/>
      <c r="AR946" s="35"/>
      <c r="AS946" s="35"/>
      <c r="AT946" s="35"/>
      <c r="AU946" s="35"/>
      <c r="AV946" s="35"/>
      <c r="AW946" s="35"/>
      <c r="AX946" s="35"/>
    </row>
    <row r="947" ht="15.75" customHeight="1">
      <c r="D947" s="60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  <c r="AA947" s="35"/>
      <c r="AB947" s="35"/>
      <c r="AD947" s="35"/>
      <c r="AE947" s="35"/>
      <c r="AF947" s="35"/>
      <c r="AG947" s="35"/>
      <c r="AH947" s="35"/>
      <c r="AI947" s="35"/>
      <c r="AJ947" s="35"/>
      <c r="AK947" s="35"/>
      <c r="AL947" s="35"/>
      <c r="AM947" s="35"/>
      <c r="AN947" s="35"/>
      <c r="AO947" s="35"/>
      <c r="AP947" s="35"/>
      <c r="AQ947" s="35"/>
      <c r="AR947" s="35"/>
      <c r="AS947" s="35"/>
      <c r="AT947" s="35"/>
      <c r="AU947" s="35"/>
      <c r="AV947" s="35"/>
      <c r="AW947" s="35"/>
      <c r="AX947" s="35"/>
    </row>
    <row r="948" ht="15.75" customHeight="1">
      <c r="D948" s="60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  <c r="AA948" s="35"/>
      <c r="AB948" s="35"/>
      <c r="AD948" s="35"/>
      <c r="AE948" s="35"/>
      <c r="AF948" s="35"/>
      <c r="AG948" s="35"/>
      <c r="AH948" s="35"/>
      <c r="AI948" s="35"/>
      <c r="AJ948" s="35"/>
      <c r="AK948" s="35"/>
      <c r="AL948" s="35"/>
      <c r="AM948" s="35"/>
      <c r="AN948" s="35"/>
      <c r="AO948" s="35"/>
      <c r="AP948" s="35"/>
      <c r="AQ948" s="35"/>
      <c r="AR948" s="35"/>
      <c r="AS948" s="35"/>
      <c r="AT948" s="35"/>
      <c r="AU948" s="35"/>
      <c r="AV948" s="35"/>
      <c r="AW948" s="35"/>
      <c r="AX948" s="35"/>
    </row>
    <row r="949" ht="15.75" customHeight="1">
      <c r="D949" s="60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  <c r="AA949" s="35"/>
      <c r="AB949" s="35"/>
      <c r="AD949" s="35"/>
      <c r="AE949" s="35"/>
      <c r="AF949" s="35"/>
      <c r="AG949" s="35"/>
      <c r="AH949" s="35"/>
      <c r="AI949" s="35"/>
      <c r="AJ949" s="35"/>
      <c r="AK949" s="35"/>
      <c r="AL949" s="35"/>
      <c r="AM949" s="35"/>
      <c r="AN949" s="35"/>
      <c r="AO949" s="35"/>
      <c r="AP949" s="35"/>
      <c r="AQ949" s="35"/>
      <c r="AR949" s="35"/>
      <c r="AS949" s="35"/>
      <c r="AT949" s="35"/>
      <c r="AU949" s="35"/>
      <c r="AV949" s="35"/>
      <c r="AW949" s="35"/>
      <c r="AX949" s="35"/>
    </row>
    <row r="950" ht="15.75" customHeight="1">
      <c r="D950" s="60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  <c r="AA950" s="35"/>
      <c r="AB950" s="35"/>
      <c r="AD950" s="35"/>
      <c r="AE950" s="35"/>
      <c r="AF950" s="35"/>
      <c r="AG950" s="35"/>
      <c r="AH950" s="35"/>
      <c r="AI950" s="35"/>
      <c r="AJ950" s="35"/>
      <c r="AK950" s="35"/>
      <c r="AL950" s="35"/>
      <c r="AM950" s="35"/>
      <c r="AN950" s="35"/>
      <c r="AO950" s="35"/>
      <c r="AP950" s="35"/>
      <c r="AQ950" s="35"/>
      <c r="AR950" s="35"/>
      <c r="AS950" s="35"/>
      <c r="AT950" s="35"/>
      <c r="AU950" s="35"/>
      <c r="AV950" s="35"/>
      <c r="AW950" s="35"/>
      <c r="AX950" s="35"/>
    </row>
    <row r="951" ht="15.75" customHeight="1">
      <c r="D951" s="60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  <c r="AA951" s="35"/>
      <c r="AB951" s="35"/>
      <c r="AD951" s="35"/>
      <c r="AE951" s="35"/>
      <c r="AF951" s="35"/>
      <c r="AG951" s="35"/>
      <c r="AH951" s="35"/>
      <c r="AI951" s="35"/>
      <c r="AJ951" s="35"/>
      <c r="AK951" s="35"/>
      <c r="AL951" s="35"/>
      <c r="AM951" s="35"/>
      <c r="AN951" s="35"/>
      <c r="AO951" s="35"/>
      <c r="AP951" s="35"/>
      <c r="AQ951" s="35"/>
      <c r="AR951" s="35"/>
      <c r="AS951" s="35"/>
      <c r="AT951" s="35"/>
      <c r="AU951" s="35"/>
      <c r="AV951" s="35"/>
      <c r="AW951" s="35"/>
      <c r="AX951" s="35"/>
    </row>
    <row r="952" ht="15.75" customHeight="1">
      <c r="D952" s="60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  <c r="AA952" s="35"/>
      <c r="AB952" s="35"/>
      <c r="AD952" s="35"/>
      <c r="AE952" s="35"/>
      <c r="AF952" s="35"/>
      <c r="AG952" s="35"/>
      <c r="AH952" s="35"/>
      <c r="AI952" s="35"/>
      <c r="AJ952" s="35"/>
      <c r="AK952" s="35"/>
      <c r="AL952" s="35"/>
      <c r="AM952" s="35"/>
      <c r="AN952" s="35"/>
      <c r="AO952" s="35"/>
      <c r="AP952" s="35"/>
      <c r="AQ952" s="35"/>
      <c r="AR952" s="35"/>
      <c r="AS952" s="35"/>
      <c r="AT952" s="35"/>
      <c r="AU952" s="35"/>
      <c r="AV952" s="35"/>
      <c r="AW952" s="35"/>
      <c r="AX952" s="35"/>
    </row>
    <row r="953" ht="15.75" customHeight="1">
      <c r="D953" s="60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  <c r="AA953" s="35"/>
      <c r="AB953" s="35"/>
      <c r="AD953" s="35"/>
      <c r="AE953" s="35"/>
      <c r="AF953" s="35"/>
      <c r="AG953" s="35"/>
      <c r="AH953" s="35"/>
      <c r="AI953" s="35"/>
      <c r="AJ953" s="35"/>
      <c r="AK953" s="35"/>
      <c r="AL953" s="35"/>
      <c r="AM953" s="35"/>
      <c r="AN953" s="35"/>
      <c r="AO953" s="35"/>
      <c r="AP953" s="35"/>
      <c r="AQ953" s="35"/>
      <c r="AR953" s="35"/>
      <c r="AS953" s="35"/>
      <c r="AT953" s="35"/>
      <c r="AU953" s="35"/>
      <c r="AV953" s="35"/>
      <c r="AW953" s="35"/>
      <c r="AX953" s="35"/>
    </row>
    <row r="954" ht="15.75" customHeight="1">
      <c r="D954" s="60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  <c r="AA954" s="35"/>
      <c r="AB954" s="35"/>
      <c r="AD954" s="35"/>
      <c r="AE954" s="35"/>
      <c r="AF954" s="35"/>
      <c r="AG954" s="35"/>
      <c r="AH954" s="35"/>
      <c r="AI954" s="35"/>
      <c r="AJ954" s="35"/>
      <c r="AK954" s="35"/>
      <c r="AL954" s="35"/>
      <c r="AM954" s="35"/>
      <c r="AN954" s="35"/>
      <c r="AO954" s="35"/>
      <c r="AP954" s="35"/>
      <c r="AQ954" s="35"/>
      <c r="AR954" s="35"/>
      <c r="AS954" s="35"/>
      <c r="AT954" s="35"/>
      <c r="AU954" s="35"/>
      <c r="AV954" s="35"/>
      <c r="AW954" s="35"/>
      <c r="AX954" s="35"/>
    </row>
    <row r="955" ht="15.75" customHeight="1">
      <c r="D955" s="60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  <c r="AA955" s="35"/>
      <c r="AB955" s="35"/>
      <c r="AD955" s="35"/>
      <c r="AE955" s="35"/>
      <c r="AF955" s="35"/>
      <c r="AG955" s="35"/>
      <c r="AH955" s="35"/>
      <c r="AI955" s="35"/>
      <c r="AJ955" s="35"/>
      <c r="AK955" s="35"/>
      <c r="AL955" s="35"/>
      <c r="AM955" s="35"/>
      <c r="AN955" s="35"/>
      <c r="AO955" s="35"/>
      <c r="AP955" s="35"/>
      <c r="AQ955" s="35"/>
      <c r="AR955" s="35"/>
      <c r="AS955" s="35"/>
      <c r="AT955" s="35"/>
      <c r="AU955" s="35"/>
      <c r="AV955" s="35"/>
      <c r="AW955" s="35"/>
      <c r="AX955" s="35"/>
    </row>
    <row r="956" ht="15.75" customHeight="1">
      <c r="D956" s="60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  <c r="AA956" s="35"/>
      <c r="AB956" s="35"/>
      <c r="AD956" s="35"/>
      <c r="AE956" s="35"/>
      <c r="AF956" s="35"/>
      <c r="AG956" s="35"/>
      <c r="AH956" s="35"/>
      <c r="AI956" s="35"/>
      <c r="AJ956" s="35"/>
      <c r="AK956" s="35"/>
      <c r="AL956" s="35"/>
      <c r="AM956" s="35"/>
      <c r="AN956" s="35"/>
      <c r="AO956" s="35"/>
      <c r="AP956" s="35"/>
      <c r="AQ956" s="35"/>
      <c r="AR956" s="35"/>
      <c r="AS956" s="35"/>
      <c r="AT956" s="35"/>
      <c r="AU956" s="35"/>
      <c r="AV956" s="35"/>
      <c r="AW956" s="35"/>
      <c r="AX956" s="35"/>
    </row>
    <row r="957" ht="15.75" customHeight="1">
      <c r="D957" s="60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  <c r="AA957" s="35"/>
      <c r="AB957" s="35"/>
      <c r="AD957" s="35"/>
      <c r="AE957" s="35"/>
      <c r="AF957" s="35"/>
      <c r="AG957" s="35"/>
      <c r="AH957" s="35"/>
      <c r="AI957" s="35"/>
      <c r="AJ957" s="35"/>
      <c r="AK957" s="35"/>
      <c r="AL957" s="35"/>
      <c r="AM957" s="35"/>
      <c r="AN957" s="35"/>
      <c r="AO957" s="35"/>
      <c r="AP957" s="35"/>
      <c r="AQ957" s="35"/>
      <c r="AR957" s="35"/>
      <c r="AS957" s="35"/>
      <c r="AT957" s="35"/>
      <c r="AU957" s="35"/>
      <c r="AV957" s="35"/>
      <c r="AW957" s="35"/>
      <c r="AX957" s="35"/>
    </row>
    <row r="958" ht="15.75" customHeight="1">
      <c r="D958" s="60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  <c r="AA958" s="35"/>
      <c r="AB958" s="35"/>
      <c r="AD958" s="35"/>
      <c r="AE958" s="35"/>
      <c r="AF958" s="35"/>
      <c r="AG958" s="35"/>
      <c r="AH958" s="35"/>
      <c r="AI958" s="35"/>
      <c r="AJ958" s="35"/>
      <c r="AK958" s="35"/>
      <c r="AL958" s="35"/>
      <c r="AM958" s="35"/>
      <c r="AN958" s="35"/>
      <c r="AO958" s="35"/>
      <c r="AP958" s="35"/>
      <c r="AQ958" s="35"/>
      <c r="AR958" s="35"/>
      <c r="AS958" s="35"/>
      <c r="AT958" s="35"/>
      <c r="AU958" s="35"/>
      <c r="AV958" s="35"/>
      <c r="AW958" s="35"/>
      <c r="AX958" s="35"/>
    </row>
    <row r="959" ht="15.75" customHeight="1">
      <c r="D959" s="60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  <c r="AA959" s="35"/>
      <c r="AB959" s="35"/>
      <c r="AD959" s="35"/>
      <c r="AE959" s="35"/>
      <c r="AF959" s="35"/>
      <c r="AG959" s="35"/>
      <c r="AH959" s="35"/>
      <c r="AI959" s="35"/>
      <c r="AJ959" s="35"/>
      <c r="AK959" s="35"/>
      <c r="AL959" s="35"/>
      <c r="AM959" s="35"/>
      <c r="AN959" s="35"/>
      <c r="AO959" s="35"/>
      <c r="AP959" s="35"/>
      <c r="AQ959" s="35"/>
      <c r="AR959" s="35"/>
      <c r="AS959" s="35"/>
      <c r="AT959" s="35"/>
      <c r="AU959" s="35"/>
      <c r="AV959" s="35"/>
      <c r="AW959" s="35"/>
      <c r="AX959" s="35"/>
    </row>
    <row r="960" ht="15.75" customHeight="1">
      <c r="D960" s="60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  <c r="AA960" s="35"/>
      <c r="AB960" s="35"/>
      <c r="AD960" s="35"/>
      <c r="AE960" s="35"/>
      <c r="AF960" s="35"/>
      <c r="AG960" s="35"/>
      <c r="AH960" s="35"/>
      <c r="AI960" s="35"/>
      <c r="AJ960" s="35"/>
      <c r="AK960" s="35"/>
      <c r="AL960" s="35"/>
      <c r="AM960" s="35"/>
      <c r="AN960" s="35"/>
      <c r="AO960" s="35"/>
      <c r="AP960" s="35"/>
      <c r="AQ960" s="35"/>
      <c r="AR960" s="35"/>
      <c r="AS960" s="35"/>
      <c r="AT960" s="35"/>
      <c r="AU960" s="35"/>
      <c r="AV960" s="35"/>
      <c r="AW960" s="35"/>
      <c r="AX960" s="35"/>
    </row>
    <row r="961" ht="15.75" customHeight="1">
      <c r="D961" s="60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  <c r="AA961" s="35"/>
      <c r="AB961" s="35"/>
      <c r="AD961" s="35"/>
      <c r="AE961" s="35"/>
      <c r="AF961" s="35"/>
      <c r="AG961" s="35"/>
      <c r="AH961" s="35"/>
      <c r="AI961" s="35"/>
      <c r="AJ961" s="35"/>
      <c r="AK961" s="35"/>
      <c r="AL961" s="35"/>
      <c r="AM961" s="35"/>
      <c r="AN961" s="35"/>
      <c r="AO961" s="35"/>
      <c r="AP961" s="35"/>
      <c r="AQ961" s="35"/>
      <c r="AR961" s="35"/>
      <c r="AS961" s="35"/>
      <c r="AT961" s="35"/>
      <c r="AU961" s="35"/>
      <c r="AV961" s="35"/>
      <c r="AW961" s="35"/>
      <c r="AX961" s="35"/>
    </row>
    <row r="962" ht="15.75" customHeight="1">
      <c r="D962" s="60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  <c r="AA962" s="35"/>
      <c r="AB962" s="35"/>
      <c r="AD962" s="35"/>
      <c r="AE962" s="35"/>
      <c r="AF962" s="35"/>
      <c r="AG962" s="35"/>
      <c r="AH962" s="35"/>
      <c r="AI962" s="35"/>
      <c r="AJ962" s="35"/>
      <c r="AK962" s="35"/>
      <c r="AL962" s="35"/>
      <c r="AM962" s="35"/>
      <c r="AN962" s="35"/>
      <c r="AO962" s="35"/>
      <c r="AP962" s="35"/>
      <c r="AQ962" s="35"/>
      <c r="AR962" s="35"/>
      <c r="AS962" s="35"/>
      <c r="AT962" s="35"/>
      <c r="AU962" s="35"/>
      <c r="AV962" s="35"/>
      <c r="AW962" s="35"/>
      <c r="AX962" s="35"/>
    </row>
    <row r="963" ht="15.75" customHeight="1">
      <c r="D963" s="60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  <c r="AA963" s="35"/>
      <c r="AB963" s="35"/>
      <c r="AD963" s="35"/>
      <c r="AE963" s="35"/>
      <c r="AF963" s="35"/>
      <c r="AG963" s="35"/>
      <c r="AH963" s="35"/>
      <c r="AI963" s="35"/>
      <c r="AJ963" s="35"/>
      <c r="AK963" s="35"/>
      <c r="AL963" s="35"/>
      <c r="AM963" s="35"/>
      <c r="AN963" s="35"/>
      <c r="AO963" s="35"/>
      <c r="AP963" s="35"/>
      <c r="AQ963" s="35"/>
      <c r="AR963" s="35"/>
      <c r="AS963" s="35"/>
      <c r="AT963" s="35"/>
      <c r="AU963" s="35"/>
      <c r="AV963" s="35"/>
      <c r="AW963" s="35"/>
      <c r="AX963" s="35"/>
    </row>
    <row r="964" ht="15.75" customHeight="1">
      <c r="D964" s="60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  <c r="AA964" s="35"/>
      <c r="AB964" s="35"/>
      <c r="AD964" s="35"/>
      <c r="AE964" s="35"/>
      <c r="AF964" s="35"/>
      <c r="AG964" s="35"/>
      <c r="AH964" s="35"/>
      <c r="AI964" s="35"/>
      <c r="AJ964" s="35"/>
      <c r="AK964" s="35"/>
      <c r="AL964" s="35"/>
      <c r="AM964" s="35"/>
      <c r="AN964" s="35"/>
      <c r="AO964" s="35"/>
      <c r="AP964" s="35"/>
      <c r="AQ964" s="35"/>
      <c r="AR964" s="35"/>
      <c r="AS964" s="35"/>
      <c r="AT964" s="35"/>
      <c r="AU964" s="35"/>
      <c r="AV964" s="35"/>
      <c r="AW964" s="35"/>
      <c r="AX964" s="35"/>
    </row>
    <row r="965" ht="15.75" customHeight="1">
      <c r="D965" s="60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  <c r="AA965" s="35"/>
      <c r="AB965" s="35"/>
      <c r="AD965" s="35"/>
      <c r="AE965" s="35"/>
      <c r="AF965" s="35"/>
      <c r="AG965" s="35"/>
      <c r="AH965" s="35"/>
      <c r="AI965" s="35"/>
      <c r="AJ965" s="35"/>
      <c r="AK965" s="35"/>
      <c r="AL965" s="35"/>
      <c r="AM965" s="35"/>
      <c r="AN965" s="35"/>
      <c r="AO965" s="35"/>
      <c r="AP965" s="35"/>
      <c r="AQ965" s="35"/>
      <c r="AR965" s="35"/>
      <c r="AS965" s="35"/>
      <c r="AT965" s="35"/>
      <c r="AU965" s="35"/>
      <c r="AV965" s="35"/>
      <c r="AW965" s="35"/>
      <c r="AX965" s="35"/>
    </row>
    <row r="966" ht="15.75" customHeight="1">
      <c r="D966" s="60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  <c r="AA966" s="35"/>
      <c r="AB966" s="35"/>
      <c r="AD966" s="35"/>
      <c r="AE966" s="35"/>
      <c r="AF966" s="35"/>
      <c r="AG966" s="35"/>
      <c r="AH966" s="35"/>
      <c r="AI966" s="35"/>
      <c r="AJ966" s="35"/>
      <c r="AK966" s="35"/>
      <c r="AL966" s="35"/>
      <c r="AM966" s="35"/>
      <c r="AN966" s="35"/>
      <c r="AO966" s="35"/>
      <c r="AP966" s="35"/>
      <c r="AQ966" s="35"/>
      <c r="AR966" s="35"/>
      <c r="AS966" s="35"/>
      <c r="AT966" s="35"/>
      <c r="AU966" s="35"/>
      <c r="AV966" s="35"/>
      <c r="AW966" s="35"/>
      <c r="AX966" s="35"/>
    </row>
    <row r="967" ht="15.75" customHeight="1">
      <c r="D967" s="60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  <c r="AA967" s="35"/>
      <c r="AB967" s="35"/>
      <c r="AD967" s="35"/>
      <c r="AE967" s="35"/>
      <c r="AF967" s="35"/>
      <c r="AG967" s="35"/>
      <c r="AH967" s="35"/>
      <c r="AI967" s="35"/>
      <c r="AJ967" s="35"/>
      <c r="AK967" s="35"/>
      <c r="AL967" s="35"/>
      <c r="AM967" s="35"/>
      <c r="AN967" s="35"/>
      <c r="AO967" s="35"/>
      <c r="AP967" s="35"/>
      <c r="AQ967" s="35"/>
      <c r="AR967" s="35"/>
      <c r="AS967" s="35"/>
      <c r="AT967" s="35"/>
      <c r="AU967" s="35"/>
      <c r="AV967" s="35"/>
      <c r="AW967" s="35"/>
      <c r="AX967" s="35"/>
    </row>
    <row r="968" ht="15.75" customHeight="1">
      <c r="D968" s="60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  <c r="AA968" s="35"/>
      <c r="AB968" s="35"/>
      <c r="AD968" s="35"/>
      <c r="AE968" s="35"/>
      <c r="AF968" s="35"/>
      <c r="AG968" s="35"/>
      <c r="AH968" s="35"/>
      <c r="AI968" s="35"/>
      <c r="AJ968" s="35"/>
      <c r="AK968" s="35"/>
      <c r="AL968" s="35"/>
      <c r="AM968" s="35"/>
      <c r="AN968" s="35"/>
      <c r="AO968" s="35"/>
      <c r="AP968" s="35"/>
      <c r="AQ968" s="35"/>
      <c r="AR968" s="35"/>
      <c r="AS968" s="35"/>
      <c r="AT968" s="35"/>
      <c r="AU968" s="35"/>
      <c r="AV968" s="35"/>
      <c r="AW968" s="35"/>
      <c r="AX968" s="35"/>
    </row>
    <row r="969" ht="15.75" customHeight="1">
      <c r="D969" s="60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  <c r="AA969" s="35"/>
      <c r="AB969" s="35"/>
      <c r="AD969" s="35"/>
      <c r="AE969" s="35"/>
      <c r="AF969" s="35"/>
      <c r="AG969" s="35"/>
      <c r="AH969" s="35"/>
      <c r="AI969" s="35"/>
      <c r="AJ969" s="35"/>
      <c r="AK969" s="35"/>
      <c r="AL969" s="35"/>
      <c r="AM969" s="35"/>
      <c r="AN969" s="35"/>
      <c r="AO969" s="35"/>
      <c r="AP969" s="35"/>
      <c r="AQ969" s="35"/>
      <c r="AR969" s="35"/>
      <c r="AS969" s="35"/>
      <c r="AT969" s="35"/>
      <c r="AU969" s="35"/>
      <c r="AV969" s="35"/>
      <c r="AW969" s="35"/>
      <c r="AX969" s="35"/>
    </row>
    <row r="970" ht="15.75" customHeight="1">
      <c r="D970" s="60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  <c r="AA970" s="35"/>
      <c r="AB970" s="35"/>
      <c r="AD970" s="35"/>
      <c r="AE970" s="35"/>
      <c r="AF970" s="35"/>
      <c r="AG970" s="35"/>
      <c r="AH970" s="35"/>
      <c r="AI970" s="35"/>
      <c r="AJ970" s="35"/>
      <c r="AK970" s="35"/>
      <c r="AL970" s="35"/>
      <c r="AM970" s="35"/>
      <c r="AN970" s="35"/>
      <c r="AO970" s="35"/>
      <c r="AP970" s="35"/>
      <c r="AQ970" s="35"/>
      <c r="AR970" s="35"/>
      <c r="AS970" s="35"/>
      <c r="AT970" s="35"/>
      <c r="AU970" s="35"/>
      <c r="AV970" s="35"/>
      <c r="AW970" s="35"/>
      <c r="AX970" s="35"/>
    </row>
    <row r="971" ht="15.75" customHeight="1">
      <c r="D971" s="60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  <c r="AA971" s="35"/>
      <c r="AB971" s="35"/>
      <c r="AD971" s="35"/>
      <c r="AE971" s="35"/>
      <c r="AF971" s="35"/>
      <c r="AG971" s="35"/>
      <c r="AH971" s="35"/>
      <c r="AI971" s="35"/>
      <c r="AJ971" s="35"/>
      <c r="AK971" s="35"/>
      <c r="AL971" s="35"/>
      <c r="AM971" s="35"/>
      <c r="AN971" s="35"/>
      <c r="AO971" s="35"/>
      <c r="AP971" s="35"/>
      <c r="AQ971" s="35"/>
      <c r="AR971" s="35"/>
      <c r="AS971" s="35"/>
      <c r="AT971" s="35"/>
      <c r="AU971" s="35"/>
      <c r="AV971" s="35"/>
      <c r="AW971" s="35"/>
      <c r="AX971" s="35"/>
    </row>
    <row r="972" ht="15.75" customHeight="1">
      <c r="D972" s="60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  <c r="AA972" s="35"/>
      <c r="AB972" s="35"/>
      <c r="AD972" s="35"/>
      <c r="AE972" s="35"/>
      <c r="AF972" s="35"/>
      <c r="AG972" s="35"/>
      <c r="AH972" s="35"/>
      <c r="AI972" s="35"/>
      <c r="AJ972" s="35"/>
      <c r="AK972" s="35"/>
      <c r="AL972" s="35"/>
      <c r="AM972" s="35"/>
      <c r="AN972" s="35"/>
      <c r="AO972" s="35"/>
      <c r="AP972" s="35"/>
      <c r="AQ972" s="35"/>
      <c r="AR972" s="35"/>
      <c r="AS972" s="35"/>
      <c r="AT972" s="35"/>
      <c r="AU972" s="35"/>
      <c r="AV972" s="35"/>
      <c r="AW972" s="35"/>
      <c r="AX972" s="35"/>
    </row>
    <row r="973" ht="15.75" customHeight="1">
      <c r="D973" s="60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  <c r="AA973" s="35"/>
      <c r="AB973" s="35"/>
      <c r="AD973" s="35"/>
      <c r="AE973" s="35"/>
      <c r="AF973" s="35"/>
      <c r="AG973" s="35"/>
      <c r="AH973" s="35"/>
      <c r="AI973" s="35"/>
      <c r="AJ973" s="35"/>
      <c r="AK973" s="35"/>
      <c r="AL973" s="35"/>
      <c r="AM973" s="35"/>
      <c r="AN973" s="35"/>
      <c r="AO973" s="35"/>
      <c r="AP973" s="35"/>
      <c r="AQ973" s="35"/>
      <c r="AR973" s="35"/>
      <c r="AS973" s="35"/>
      <c r="AT973" s="35"/>
      <c r="AU973" s="35"/>
      <c r="AV973" s="35"/>
      <c r="AW973" s="35"/>
      <c r="AX973" s="35"/>
    </row>
    <row r="974" ht="15.75" customHeight="1">
      <c r="D974" s="60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  <c r="AA974" s="35"/>
      <c r="AB974" s="35"/>
      <c r="AD974" s="35"/>
      <c r="AE974" s="35"/>
      <c r="AF974" s="35"/>
      <c r="AG974" s="35"/>
      <c r="AH974" s="35"/>
      <c r="AI974" s="35"/>
      <c r="AJ974" s="35"/>
      <c r="AK974" s="35"/>
      <c r="AL974" s="35"/>
      <c r="AM974" s="35"/>
      <c r="AN974" s="35"/>
      <c r="AO974" s="35"/>
      <c r="AP974" s="35"/>
      <c r="AQ974" s="35"/>
      <c r="AR974" s="35"/>
      <c r="AS974" s="35"/>
      <c r="AT974" s="35"/>
      <c r="AU974" s="35"/>
      <c r="AV974" s="35"/>
      <c r="AW974" s="35"/>
      <c r="AX974" s="35"/>
    </row>
    <row r="975" ht="15.75" customHeight="1">
      <c r="D975" s="60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  <c r="AA975" s="35"/>
      <c r="AB975" s="35"/>
      <c r="AD975" s="35"/>
      <c r="AE975" s="35"/>
      <c r="AF975" s="35"/>
      <c r="AG975" s="35"/>
      <c r="AH975" s="35"/>
      <c r="AI975" s="35"/>
      <c r="AJ975" s="35"/>
      <c r="AK975" s="35"/>
      <c r="AL975" s="35"/>
      <c r="AM975" s="35"/>
      <c r="AN975" s="35"/>
      <c r="AO975" s="35"/>
      <c r="AP975" s="35"/>
      <c r="AQ975" s="35"/>
      <c r="AR975" s="35"/>
      <c r="AS975" s="35"/>
      <c r="AT975" s="35"/>
      <c r="AU975" s="35"/>
      <c r="AV975" s="35"/>
      <c r="AW975" s="35"/>
      <c r="AX975" s="35"/>
    </row>
    <row r="976" ht="15.75" customHeight="1">
      <c r="D976" s="60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  <c r="AA976" s="35"/>
      <c r="AB976" s="35"/>
      <c r="AD976" s="35"/>
      <c r="AE976" s="35"/>
      <c r="AF976" s="35"/>
      <c r="AG976" s="35"/>
      <c r="AH976" s="35"/>
      <c r="AI976" s="35"/>
      <c r="AJ976" s="35"/>
      <c r="AK976" s="35"/>
      <c r="AL976" s="35"/>
      <c r="AM976" s="35"/>
      <c r="AN976" s="35"/>
      <c r="AO976" s="35"/>
      <c r="AP976" s="35"/>
      <c r="AQ976" s="35"/>
      <c r="AR976" s="35"/>
      <c r="AS976" s="35"/>
      <c r="AT976" s="35"/>
      <c r="AU976" s="35"/>
      <c r="AV976" s="35"/>
      <c r="AW976" s="35"/>
      <c r="AX976" s="35"/>
    </row>
    <row r="977" ht="15.75" customHeight="1">
      <c r="D977" s="60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  <c r="AA977" s="35"/>
      <c r="AB977" s="35"/>
      <c r="AD977" s="35"/>
      <c r="AE977" s="35"/>
      <c r="AF977" s="35"/>
      <c r="AG977" s="35"/>
      <c r="AH977" s="35"/>
      <c r="AI977" s="35"/>
      <c r="AJ977" s="35"/>
      <c r="AK977" s="35"/>
      <c r="AL977" s="35"/>
      <c r="AM977" s="35"/>
      <c r="AN977" s="35"/>
      <c r="AO977" s="35"/>
      <c r="AP977" s="35"/>
      <c r="AQ977" s="35"/>
      <c r="AR977" s="35"/>
      <c r="AS977" s="35"/>
      <c r="AT977" s="35"/>
      <c r="AU977" s="35"/>
      <c r="AV977" s="35"/>
      <c r="AW977" s="35"/>
      <c r="AX977" s="35"/>
    </row>
    <row r="978" ht="15.75" customHeight="1">
      <c r="D978" s="60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  <c r="AA978" s="35"/>
      <c r="AB978" s="35"/>
      <c r="AD978" s="35"/>
      <c r="AE978" s="35"/>
      <c r="AF978" s="35"/>
      <c r="AG978" s="35"/>
      <c r="AH978" s="35"/>
      <c r="AI978" s="35"/>
      <c r="AJ978" s="35"/>
      <c r="AK978" s="35"/>
      <c r="AL978" s="35"/>
      <c r="AM978" s="35"/>
      <c r="AN978" s="35"/>
      <c r="AO978" s="35"/>
      <c r="AP978" s="35"/>
      <c r="AQ978" s="35"/>
      <c r="AR978" s="35"/>
      <c r="AS978" s="35"/>
      <c r="AT978" s="35"/>
      <c r="AU978" s="35"/>
      <c r="AV978" s="35"/>
      <c r="AW978" s="35"/>
      <c r="AX978" s="35"/>
    </row>
    <row r="979" ht="15.75" customHeight="1">
      <c r="D979" s="60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  <c r="AA979" s="35"/>
      <c r="AB979" s="35"/>
      <c r="AD979" s="35"/>
      <c r="AE979" s="35"/>
      <c r="AF979" s="35"/>
      <c r="AG979" s="35"/>
      <c r="AH979" s="35"/>
      <c r="AI979" s="35"/>
      <c r="AJ979" s="35"/>
      <c r="AK979" s="35"/>
      <c r="AL979" s="35"/>
      <c r="AM979" s="35"/>
      <c r="AN979" s="35"/>
      <c r="AO979" s="35"/>
      <c r="AP979" s="35"/>
      <c r="AQ979" s="35"/>
      <c r="AR979" s="35"/>
      <c r="AS979" s="35"/>
      <c r="AT979" s="35"/>
      <c r="AU979" s="35"/>
      <c r="AV979" s="35"/>
      <c r="AW979" s="35"/>
      <c r="AX979" s="35"/>
    </row>
    <row r="980" ht="15.75" customHeight="1">
      <c r="D980" s="60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  <c r="AA980" s="35"/>
      <c r="AB980" s="35"/>
      <c r="AD980" s="35"/>
      <c r="AE980" s="35"/>
      <c r="AF980" s="35"/>
      <c r="AG980" s="35"/>
      <c r="AH980" s="35"/>
      <c r="AI980" s="35"/>
      <c r="AJ980" s="35"/>
      <c r="AK980" s="35"/>
      <c r="AL980" s="35"/>
      <c r="AM980" s="35"/>
      <c r="AN980" s="35"/>
      <c r="AO980" s="35"/>
      <c r="AP980" s="35"/>
      <c r="AQ980" s="35"/>
      <c r="AR980" s="35"/>
      <c r="AS980" s="35"/>
      <c r="AT980" s="35"/>
      <c r="AU980" s="35"/>
      <c r="AV980" s="35"/>
      <c r="AW980" s="35"/>
      <c r="AX980" s="35"/>
    </row>
    <row r="981" ht="15.75" customHeight="1">
      <c r="D981" s="60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  <c r="AA981" s="35"/>
      <c r="AB981" s="35"/>
      <c r="AD981" s="35"/>
      <c r="AE981" s="35"/>
      <c r="AF981" s="35"/>
      <c r="AG981" s="35"/>
      <c r="AH981" s="35"/>
      <c r="AI981" s="35"/>
      <c r="AJ981" s="35"/>
      <c r="AK981" s="35"/>
      <c r="AL981" s="35"/>
      <c r="AM981" s="35"/>
      <c r="AN981" s="35"/>
      <c r="AO981" s="35"/>
      <c r="AP981" s="35"/>
      <c r="AQ981" s="35"/>
      <c r="AR981" s="35"/>
      <c r="AS981" s="35"/>
      <c r="AT981" s="35"/>
      <c r="AU981" s="35"/>
      <c r="AV981" s="35"/>
      <c r="AW981" s="35"/>
      <c r="AX981" s="35"/>
    </row>
    <row r="982" ht="15.75" customHeight="1">
      <c r="D982" s="60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  <c r="AA982" s="35"/>
      <c r="AB982" s="35"/>
      <c r="AD982" s="35"/>
      <c r="AE982" s="35"/>
      <c r="AF982" s="35"/>
      <c r="AG982" s="35"/>
      <c r="AH982" s="35"/>
      <c r="AI982" s="35"/>
      <c r="AJ982" s="35"/>
      <c r="AK982" s="35"/>
      <c r="AL982" s="35"/>
      <c r="AM982" s="35"/>
      <c r="AN982" s="35"/>
      <c r="AO982" s="35"/>
      <c r="AP982" s="35"/>
      <c r="AQ982" s="35"/>
      <c r="AR982" s="35"/>
      <c r="AS982" s="35"/>
      <c r="AT982" s="35"/>
      <c r="AU982" s="35"/>
      <c r="AV982" s="35"/>
      <c r="AW982" s="35"/>
      <c r="AX982" s="35"/>
    </row>
    <row r="983" ht="15.75" customHeight="1">
      <c r="D983" s="60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  <c r="AA983" s="35"/>
      <c r="AB983" s="35"/>
      <c r="AD983" s="35"/>
      <c r="AE983" s="35"/>
      <c r="AF983" s="35"/>
      <c r="AG983" s="35"/>
      <c r="AH983" s="35"/>
      <c r="AI983" s="35"/>
      <c r="AJ983" s="35"/>
      <c r="AK983" s="35"/>
      <c r="AL983" s="35"/>
      <c r="AM983" s="35"/>
      <c r="AN983" s="35"/>
      <c r="AO983" s="35"/>
      <c r="AP983" s="35"/>
      <c r="AQ983" s="35"/>
      <c r="AR983" s="35"/>
      <c r="AS983" s="35"/>
      <c r="AT983" s="35"/>
      <c r="AU983" s="35"/>
      <c r="AV983" s="35"/>
      <c r="AW983" s="35"/>
      <c r="AX983" s="35"/>
    </row>
    <row r="984" ht="15.75" customHeight="1">
      <c r="D984" s="60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  <c r="AA984" s="35"/>
      <c r="AB984" s="35"/>
      <c r="AD984" s="35"/>
      <c r="AE984" s="35"/>
      <c r="AF984" s="35"/>
      <c r="AG984" s="35"/>
      <c r="AH984" s="35"/>
      <c r="AI984" s="35"/>
      <c r="AJ984" s="35"/>
      <c r="AK984" s="35"/>
      <c r="AL984" s="35"/>
      <c r="AM984" s="35"/>
      <c r="AN984" s="35"/>
      <c r="AO984" s="35"/>
      <c r="AP984" s="35"/>
      <c r="AQ984" s="35"/>
      <c r="AR984" s="35"/>
      <c r="AS984" s="35"/>
      <c r="AT984" s="35"/>
      <c r="AU984" s="35"/>
      <c r="AV984" s="35"/>
      <c r="AW984" s="35"/>
      <c r="AX984" s="35"/>
    </row>
    <row r="985" ht="15.75" customHeight="1">
      <c r="D985" s="60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  <c r="AA985" s="35"/>
      <c r="AB985" s="35"/>
      <c r="AD985" s="35"/>
      <c r="AE985" s="35"/>
      <c r="AF985" s="35"/>
      <c r="AG985" s="35"/>
      <c r="AH985" s="35"/>
      <c r="AI985" s="35"/>
      <c r="AJ985" s="35"/>
      <c r="AK985" s="35"/>
      <c r="AL985" s="35"/>
      <c r="AM985" s="35"/>
      <c r="AN985" s="35"/>
      <c r="AO985" s="35"/>
      <c r="AP985" s="35"/>
      <c r="AQ985" s="35"/>
      <c r="AR985" s="35"/>
      <c r="AS985" s="35"/>
      <c r="AT985" s="35"/>
      <c r="AU985" s="35"/>
      <c r="AV985" s="35"/>
      <c r="AW985" s="35"/>
      <c r="AX985" s="35"/>
    </row>
    <row r="986" ht="15.75" customHeight="1">
      <c r="D986" s="60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  <c r="AA986" s="35"/>
      <c r="AB986" s="35"/>
      <c r="AD986" s="35"/>
      <c r="AE986" s="35"/>
      <c r="AF986" s="35"/>
      <c r="AG986" s="35"/>
      <c r="AH986" s="35"/>
      <c r="AI986" s="35"/>
      <c r="AJ986" s="35"/>
      <c r="AK986" s="35"/>
      <c r="AL986" s="35"/>
      <c r="AM986" s="35"/>
      <c r="AN986" s="35"/>
      <c r="AO986" s="35"/>
      <c r="AP986" s="35"/>
      <c r="AQ986" s="35"/>
      <c r="AR986" s="35"/>
      <c r="AS986" s="35"/>
      <c r="AT986" s="35"/>
      <c r="AU986" s="35"/>
      <c r="AV986" s="35"/>
      <c r="AW986" s="35"/>
      <c r="AX986" s="35"/>
    </row>
    <row r="987" ht="15.75" customHeight="1">
      <c r="D987" s="60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  <c r="AA987" s="35"/>
      <c r="AB987" s="35"/>
      <c r="AD987" s="35"/>
      <c r="AE987" s="35"/>
      <c r="AF987" s="35"/>
      <c r="AG987" s="35"/>
      <c r="AH987" s="35"/>
      <c r="AI987" s="35"/>
      <c r="AJ987" s="35"/>
      <c r="AK987" s="35"/>
      <c r="AL987" s="35"/>
      <c r="AM987" s="35"/>
      <c r="AN987" s="35"/>
      <c r="AO987" s="35"/>
      <c r="AP987" s="35"/>
      <c r="AQ987" s="35"/>
      <c r="AR987" s="35"/>
      <c r="AS987" s="35"/>
      <c r="AT987" s="35"/>
      <c r="AU987" s="35"/>
      <c r="AV987" s="35"/>
      <c r="AW987" s="35"/>
      <c r="AX987" s="35"/>
    </row>
    <row r="988" ht="15.75" customHeight="1">
      <c r="D988" s="60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  <c r="AA988" s="35"/>
      <c r="AB988" s="35"/>
      <c r="AD988" s="35"/>
      <c r="AE988" s="35"/>
      <c r="AF988" s="35"/>
      <c r="AG988" s="35"/>
      <c r="AH988" s="35"/>
      <c r="AI988" s="35"/>
      <c r="AJ988" s="35"/>
      <c r="AK988" s="35"/>
      <c r="AL988" s="35"/>
      <c r="AM988" s="35"/>
      <c r="AN988" s="35"/>
      <c r="AO988" s="35"/>
      <c r="AP988" s="35"/>
      <c r="AQ988" s="35"/>
      <c r="AR988" s="35"/>
      <c r="AS988" s="35"/>
      <c r="AT988" s="35"/>
      <c r="AU988" s="35"/>
      <c r="AV988" s="35"/>
      <c r="AW988" s="35"/>
      <c r="AX988" s="35"/>
    </row>
    <row r="989" ht="15.75" customHeight="1">
      <c r="D989" s="60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  <c r="AA989" s="35"/>
      <c r="AB989" s="35"/>
      <c r="AD989" s="35"/>
      <c r="AE989" s="35"/>
      <c r="AF989" s="35"/>
      <c r="AG989" s="35"/>
      <c r="AH989" s="35"/>
      <c r="AI989" s="35"/>
      <c r="AJ989" s="35"/>
      <c r="AK989" s="35"/>
      <c r="AL989" s="35"/>
      <c r="AM989" s="35"/>
      <c r="AN989" s="35"/>
      <c r="AO989" s="35"/>
      <c r="AP989" s="35"/>
      <c r="AQ989" s="35"/>
      <c r="AR989" s="35"/>
      <c r="AS989" s="35"/>
      <c r="AT989" s="35"/>
      <c r="AU989" s="35"/>
      <c r="AV989" s="35"/>
      <c r="AW989" s="35"/>
      <c r="AX989" s="35"/>
    </row>
    <row r="990" ht="15.75" customHeight="1">
      <c r="D990" s="60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  <c r="AA990" s="35"/>
      <c r="AB990" s="35"/>
      <c r="AD990" s="35"/>
      <c r="AE990" s="35"/>
      <c r="AF990" s="35"/>
      <c r="AG990" s="35"/>
      <c r="AH990" s="35"/>
      <c r="AI990" s="35"/>
      <c r="AJ990" s="35"/>
      <c r="AK990" s="35"/>
      <c r="AL990" s="35"/>
      <c r="AM990" s="35"/>
      <c r="AN990" s="35"/>
      <c r="AO990" s="35"/>
      <c r="AP990" s="35"/>
      <c r="AQ990" s="35"/>
      <c r="AR990" s="35"/>
      <c r="AS990" s="35"/>
      <c r="AT990" s="35"/>
      <c r="AU990" s="35"/>
      <c r="AV990" s="35"/>
      <c r="AW990" s="35"/>
      <c r="AX990" s="35"/>
    </row>
    <row r="991" ht="15.75" customHeight="1">
      <c r="D991" s="60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  <c r="AA991" s="35"/>
      <c r="AB991" s="35"/>
      <c r="AD991" s="35"/>
      <c r="AE991" s="35"/>
      <c r="AF991" s="35"/>
      <c r="AG991" s="35"/>
      <c r="AH991" s="35"/>
      <c r="AI991" s="35"/>
      <c r="AJ991" s="35"/>
      <c r="AK991" s="35"/>
      <c r="AL991" s="35"/>
      <c r="AM991" s="35"/>
      <c r="AN991" s="35"/>
      <c r="AO991" s="35"/>
      <c r="AP991" s="35"/>
      <c r="AQ991" s="35"/>
      <c r="AR991" s="35"/>
      <c r="AS991" s="35"/>
      <c r="AT991" s="35"/>
      <c r="AU991" s="35"/>
      <c r="AV991" s="35"/>
      <c r="AW991" s="35"/>
      <c r="AX991" s="35"/>
    </row>
    <row r="992" ht="15.75" customHeight="1">
      <c r="D992" s="60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  <c r="AA992" s="35"/>
      <c r="AB992" s="35"/>
      <c r="AD992" s="35"/>
      <c r="AE992" s="35"/>
      <c r="AF992" s="35"/>
      <c r="AG992" s="35"/>
      <c r="AH992" s="35"/>
      <c r="AI992" s="35"/>
      <c r="AJ992" s="35"/>
      <c r="AK992" s="35"/>
      <c r="AL992" s="35"/>
      <c r="AM992" s="35"/>
      <c r="AN992" s="35"/>
      <c r="AO992" s="35"/>
      <c r="AP992" s="35"/>
      <c r="AQ992" s="35"/>
      <c r="AR992" s="35"/>
      <c r="AS992" s="35"/>
      <c r="AT992" s="35"/>
      <c r="AU992" s="35"/>
      <c r="AV992" s="35"/>
      <c r="AW992" s="35"/>
      <c r="AX992" s="35"/>
    </row>
    <row r="993" ht="15.75" customHeight="1">
      <c r="D993" s="60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  <c r="AA993" s="35"/>
      <c r="AB993" s="35"/>
      <c r="AD993" s="35"/>
      <c r="AE993" s="35"/>
      <c r="AF993" s="35"/>
      <c r="AG993" s="35"/>
      <c r="AH993" s="35"/>
      <c r="AI993" s="35"/>
      <c r="AJ993" s="35"/>
      <c r="AK993" s="35"/>
      <c r="AL993" s="35"/>
      <c r="AM993" s="35"/>
      <c r="AN993" s="35"/>
      <c r="AO993" s="35"/>
      <c r="AP993" s="35"/>
      <c r="AQ993" s="35"/>
      <c r="AR993" s="35"/>
      <c r="AS993" s="35"/>
      <c r="AT993" s="35"/>
      <c r="AU993" s="35"/>
      <c r="AV993" s="35"/>
      <c r="AW993" s="35"/>
      <c r="AX993" s="35"/>
    </row>
    <row r="994" ht="15.75" customHeight="1">
      <c r="D994" s="60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  <c r="AA994" s="35"/>
      <c r="AB994" s="35"/>
      <c r="AD994" s="35"/>
      <c r="AE994" s="35"/>
      <c r="AF994" s="35"/>
      <c r="AG994" s="35"/>
      <c r="AH994" s="35"/>
      <c r="AI994" s="35"/>
      <c r="AJ994" s="35"/>
      <c r="AK994" s="35"/>
      <c r="AL994" s="35"/>
      <c r="AM994" s="35"/>
      <c r="AN994" s="35"/>
      <c r="AO994" s="35"/>
      <c r="AP994" s="35"/>
      <c r="AQ994" s="35"/>
      <c r="AR994" s="35"/>
      <c r="AS994" s="35"/>
      <c r="AT994" s="35"/>
      <c r="AU994" s="35"/>
      <c r="AV994" s="35"/>
      <c r="AW994" s="35"/>
      <c r="AX994" s="35"/>
    </row>
    <row r="995" ht="15.75" customHeight="1">
      <c r="D995" s="60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  <c r="AA995" s="35"/>
      <c r="AB995" s="35"/>
      <c r="AD995" s="35"/>
      <c r="AE995" s="35"/>
      <c r="AF995" s="35"/>
      <c r="AG995" s="35"/>
      <c r="AH995" s="35"/>
      <c r="AI995" s="35"/>
      <c r="AJ995" s="35"/>
      <c r="AK995" s="35"/>
      <c r="AL995" s="35"/>
      <c r="AM995" s="35"/>
      <c r="AN995" s="35"/>
      <c r="AO995" s="35"/>
      <c r="AP995" s="35"/>
      <c r="AQ995" s="35"/>
      <c r="AR995" s="35"/>
      <c r="AS995" s="35"/>
      <c r="AT995" s="35"/>
      <c r="AU995" s="35"/>
      <c r="AV995" s="35"/>
      <c r="AW995" s="35"/>
      <c r="AX995" s="35"/>
    </row>
    <row r="996" ht="15.75" customHeight="1">
      <c r="D996" s="60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  <c r="AA996" s="35"/>
      <c r="AB996" s="35"/>
      <c r="AD996" s="35"/>
      <c r="AE996" s="35"/>
      <c r="AF996" s="35"/>
      <c r="AG996" s="35"/>
      <c r="AH996" s="35"/>
      <c r="AI996" s="35"/>
      <c r="AJ996" s="35"/>
      <c r="AK996" s="35"/>
      <c r="AL996" s="35"/>
      <c r="AM996" s="35"/>
      <c r="AN996" s="35"/>
      <c r="AO996" s="35"/>
      <c r="AP996" s="35"/>
      <c r="AQ996" s="35"/>
      <c r="AR996" s="35"/>
      <c r="AS996" s="35"/>
      <c r="AT996" s="35"/>
      <c r="AU996" s="35"/>
      <c r="AV996" s="35"/>
      <c r="AW996" s="35"/>
      <c r="AX996" s="35"/>
    </row>
    <row r="997" ht="15.75" customHeight="1">
      <c r="D997" s="60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  <c r="AA997" s="35"/>
      <c r="AB997" s="35"/>
      <c r="AD997" s="35"/>
      <c r="AE997" s="35"/>
      <c r="AF997" s="35"/>
      <c r="AG997" s="35"/>
      <c r="AH997" s="35"/>
      <c r="AI997" s="35"/>
      <c r="AJ997" s="35"/>
      <c r="AK997" s="35"/>
      <c r="AL997" s="35"/>
      <c r="AM997" s="35"/>
      <c r="AN997" s="35"/>
      <c r="AO997" s="35"/>
      <c r="AP997" s="35"/>
      <c r="AQ997" s="35"/>
      <c r="AR997" s="35"/>
      <c r="AS997" s="35"/>
      <c r="AT997" s="35"/>
      <c r="AU997" s="35"/>
      <c r="AV997" s="35"/>
      <c r="AW997" s="35"/>
      <c r="AX997" s="35"/>
    </row>
    <row r="998" ht="15.75" customHeight="1">
      <c r="D998" s="60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  <c r="AA998" s="35"/>
      <c r="AB998" s="35"/>
      <c r="AD998" s="35"/>
      <c r="AE998" s="35"/>
      <c r="AF998" s="35"/>
      <c r="AG998" s="35"/>
      <c r="AH998" s="35"/>
      <c r="AI998" s="35"/>
      <c r="AJ998" s="35"/>
      <c r="AK998" s="35"/>
      <c r="AL998" s="35"/>
      <c r="AM998" s="35"/>
      <c r="AN998" s="35"/>
      <c r="AO998" s="35"/>
      <c r="AP998" s="35"/>
      <c r="AQ998" s="35"/>
      <c r="AR998" s="35"/>
      <c r="AS998" s="35"/>
      <c r="AT998" s="35"/>
      <c r="AU998" s="35"/>
      <c r="AV998" s="35"/>
      <c r="AW998" s="35"/>
      <c r="AX998" s="35"/>
    </row>
    <row r="999" ht="15.75" customHeight="1">
      <c r="D999" s="40"/>
    </row>
  </sheetData>
  <mergeCells count="13">
    <mergeCell ref="Z3:AB3"/>
    <mergeCell ref="AD3:AF3"/>
    <mergeCell ref="AH3:AJ3"/>
    <mergeCell ref="AL3:AN3"/>
    <mergeCell ref="AP3:AR3"/>
    <mergeCell ref="AT3:AV3"/>
    <mergeCell ref="Q1:Q2"/>
    <mergeCell ref="F3:H3"/>
    <mergeCell ref="J3:L3"/>
    <mergeCell ref="N3:P3"/>
    <mergeCell ref="Q3:Q4"/>
    <mergeCell ref="R3:T3"/>
    <mergeCell ref="V3:X3"/>
  </mergeCells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topLeftCell="C1" activePane="topRight" state="frozen"/>
      <selection activeCell="D2" sqref="D2" pane="topRight"/>
    </sheetView>
  </sheetViews>
  <sheetFormatPr customHeight="1" defaultColWidth="12.63" defaultRowHeight="15.0"/>
  <cols>
    <col customWidth="1" min="1" max="1" width="3.13"/>
    <col customWidth="1" min="2" max="2" width="43.75"/>
    <col customWidth="1" min="3" max="3" width="4.25"/>
    <col customWidth="1" min="4" max="4" width="9.38"/>
    <col customWidth="1" min="5" max="5" width="3.0"/>
    <col customWidth="1" min="6" max="8" width="12.63"/>
    <col customWidth="1" min="9" max="9" width="1.25"/>
    <col customWidth="1" min="10" max="12" width="12.63"/>
    <col customWidth="1" min="13" max="13" width="1.25"/>
    <col customWidth="1" min="14" max="16" width="12.63"/>
    <col customWidth="1" min="17" max="17" width="1.25"/>
    <col customWidth="1" min="18" max="20" width="12.63"/>
    <col customWidth="1" min="21" max="21" width="1.25"/>
    <col customWidth="1" min="22" max="24" width="12.63"/>
    <col customWidth="1" min="25" max="25" width="1.25"/>
    <col customWidth="1" min="26" max="28" width="12.63"/>
    <col customWidth="1" min="29" max="29" width="1.25"/>
    <col customWidth="1" min="30" max="32" width="12.63"/>
    <col customWidth="1" min="33" max="33" width="1.25"/>
    <col customWidth="1" min="34" max="36" width="12.63"/>
    <col customWidth="1" min="37" max="37" width="1.25"/>
    <col customWidth="1" min="38" max="40" width="12.63"/>
    <col customWidth="1" min="41" max="41" width="1.25"/>
    <col customWidth="1" min="42" max="44" width="12.63"/>
    <col customWidth="1" min="45" max="45" width="1.25"/>
    <col customWidth="1" min="46" max="48" width="12.63"/>
    <col customWidth="1" min="49" max="49" width="1.25"/>
    <col customWidth="1" min="50" max="50" width="12.63"/>
    <col customWidth="1" min="51" max="63" width="8.63"/>
  </cols>
  <sheetData>
    <row r="1" ht="88.5" customHeight="1">
      <c r="A1" s="1"/>
      <c r="B1" s="1" t="s">
        <v>92</v>
      </c>
      <c r="C1" s="2"/>
      <c r="D1" s="36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7"/>
      <c r="R1" s="3"/>
      <c r="S1" s="3"/>
      <c r="T1" s="3"/>
      <c r="U1" s="38"/>
      <c r="V1" s="3"/>
      <c r="W1" s="3"/>
      <c r="X1" s="3"/>
      <c r="Y1" s="3"/>
      <c r="Z1" s="3"/>
      <c r="AA1" s="3"/>
      <c r="AB1" s="3"/>
      <c r="AC1" s="2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</row>
    <row r="2">
      <c r="A2" s="4"/>
      <c r="B2" s="4"/>
      <c r="C2" s="5"/>
      <c r="D2" s="40"/>
      <c r="U2" s="41"/>
      <c r="AB2" s="41"/>
      <c r="AC2" s="6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</row>
    <row r="3">
      <c r="A3" s="8"/>
      <c r="B3" s="8"/>
      <c r="C3" s="5"/>
      <c r="D3" s="42" t="s">
        <v>47</v>
      </c>
      <c r="E3" s="43"/>
      <c r="F3" s="44" t="s">
        <v>1</v>
      </c>
      <c r="G3" s="45"/>
      <c r="H3" s="46"/>
      <c r="I3" s="43"/>
      <c r="J3" s="47">
        <v>45913.0</v>
      </c>
      <c r="K3" s="45"/>
      <c r="L3" s="46"/>
      <c r="M3" s="48"/>
      <c r="N3" s="47">
        <v>45941.0</v>
      </c>
      <c r="O3" s="45"/>
      <c r="P3" s="46"/>
      <c r="Q3" s="48"/>
      <c r="R3" s="47">
        <v>45976.0</v>
      </c>
      <c r="S3" s="45"/>
      <c r="T3" s="46"/>
      <c r="U3" s="41"/>
      <c r="V3" s="47">
        <v>46004.0</v>
      </c>
      <c r="W3" s="45"/>
      <c r="X3" s="46"/>
      <c r="Y3" s="41"/>
      <c r="Z3" s="47">
        <v>45688.0</v>
      </c>
      <c r="AA3" s="45"/>
      <c r="AB3" s="46"/>
      <c r="AC3" s="6"/>
      <c r="AD3" s="47">
        <v>45716.0</v>
      </c>
      <c r="AE3" s="45"/>
      <c r="AF3" s="46"/>
      <c r="AG3" s="49"/>
      <c r="AH3" s="47">
        <v>45730.0</v>
      </c>
      <c r="AI3" s="45"/>
      <c r="AJ3" s="46"/>
      <c r="AK3" s="49"/>
      <c r="AL3" s="47">
        <v>45758.0</v>
      </c>
      <c r="AM3" s="45"/>
      <c r="AN3" s="46"/>
      <c r="AO3" s="49"/>
      <c r="AP3" s="47">
        <v>45786.0</v>
      </c>
      <c r="AQ3" s="45"/>
      <c r="AR3" s="46"/>
      <c r="AS3" s="49"/>
      <c r="AT3" s="50" t="s">
        <v>48</v>
      </c>
      <c r="AU3" s="45"/>
      <c r="AV3" s="46"/>
      <c r="AW3" s="49"/>
      <c r="AX3" s="14" t="s">
        <v>4</v>
      </c>
    </row>
    <row r="4">
      <c r="A4" s="15"/>
      <c r="B4" s="15" t="s">
        <v>93</v>
      </c>
      <c r="C4" s="6"/>
      <c r="D4" s="51" t="s">
        <v>49</v>
      </c>
      <c r="E4" s="52"/>
      <c r="F4" s="53" t="s">
        <v>50</v>
      </c>
      <c r="G4" s="53" t="s">
        <v>51</v>
      </c>
      <c r="H4" s="53" t="s">
        <v>52</v>
      </c>
      <c r="I4" s="43"/>
      <c r="J4" s="53" t="s">
        <v>50</v>
      </c>
      <c r="K4" s="53" t="s">
        <v>51</v>
      </c>
      <c r="L4" s="53" t="s">
        <v>52</v>
      </c>
      <c r="M4" s="48"/>
      <c r="N4" s="53" t="s">
        <v>50</v>
      </c>
      <c r="O4" s="53" t="s">
        <v>51</v>
      </c>
      <c r="P4" s="53" t="s">
        <v>52</v>
      </c>
      <c r="R4" s="53" t="s">
        <v>50</v>
      </c>
      <c r="S4" s="53" t="s">
        <v>51</v>
      </c>
      <c r="T4" s="53" t="s">
        <v>52</v>
      </c>
      <c r="U4" s="41"/>
      <c r="V4" s="53" t="s">
        <v>50</v>
      </c>
      <c r="W4" s="53" t="s">
        <v>51</v>
      </c>
      <c r="X4" s="53" t="s">
        <v>52</v>
      </c>
      <c r="Y4" s="41"/>
      <c r="Z4" s="53" t="s">
        <v>50</v>
      </c>
      <c r="AA4" s="53" t="s">
        <v>51</v>
      </c>
      <c r="AB4" s="53" t="s">
        <v>52</v>
      </c>
      <c r="AC4" s="6"/>
      <c r="AD4" s="53" t="s">
        <v>50</v>
      </c>
      <c r="AE4" s="53" t="s">
        <v>51</v>
      </c>
      <c r="AF4" s="53" t="s">
        <v>52</v>
      </c>
      <c r="AG4" s="54"/>
      <c r="AH4" s="53" t="s">
        <v>50</v>
      </c>
      <c r="AI4" s="53" t="s">
        <v>51</v>
      </c>
      <c r="AJ4" s="53" t="s">
        <v>52</v>
      </c>
      <c r="AK4" s="54"/>
      <c r="AL4" s="53" t="s">
        <v>50</v>
      </c>
      <c r="AM4" s="53" t="s">
        <v>51</v>
      </c>
      <c r="AN4" s="53" t="s">
        <v>52</v>
      </c>
      <c r="AO4" s="54"/>
      <c r="AP4" s="53" t="s">
        <v>50</v>
      </c>
      <c r="AQ4" s="53" t="s">
        <v>51</v>
      </c>
      <c r="AR4" s="53" t="s">
        <v>52</v>
      </c>
      <c r="AS4" s="54"/>
      <c r="AT4" s="53" t="s">
        <v>50</v>
      </c>
      <c r="AU4" s="53" t="s">
        <v>51</v>
      </c>
      <c r="AV4" s="53" t="s">
        <v>52</v>
      </c>
      <c r="AW4" s="54"/>
      <c r="AX4" s="19" t="s">
        <v>6</v>
      </c>
    </row>
    <row r="5">
      <c r="A5" s="55"/>
      <c r="B5" s="55"/>
      <c r="C5" s="21"/>
      <c r="D5" s="42"/>
      <c r="E5" s="43"/>
      <c r="F5" s="22"/>
      <c r="G5" s="22"/>
      <c r="H5" s="22"/>
      <c r="I5" s="43"/>
      <c r="J5" s="22"/>
      <c r="K5" s="22"/>
      <c r="L5" s="22"/>
      <c r="M5" s="43"/>
      <c r="N5" s="22"/>
      <c r="O5" s="22"/>
      <c r="P5" s="22"/>
      <c r="Q5" s="43"/>
      <c r="R5" s="22"/>
      <c r="S5" s="22"/>
      <c r="T5" s="22"/>
      <c r="U5" s="43"/>
      <c r="V5" s="22"/>
      <c r="W5" s="22"/>
      <c r="X5" s="22"/>
      <c r="Y5" s="43"/>
      <c r="Z5" s="22"/>
      <c r="AA5" s="22"/>
      <c r="AB5" s="22"/>
      <c r="AC5" s="6"/>
      <c r="AD5" s="22"/>
      <c r="AE5" s="22"/>
      <c r="AF5" s="22"/>
      <c r="AG5" s="43"/>
      <c r="AH5" s="22"/>
      <c r="AI5" s="22"/>
      <c r="AJ5" s="22"/>
      <c r="AK5" s="43"/>
      <c r="AL5" s="22"/>
      <c r="AM5" s="22"/>
      <c r="AN5" s="22"/>
      <c r="AO5" s="43"/>
      <c r="AP5" s="22"/>
      <c r="AQ5" s="22"/>
      <c r="AR5" s="22"/>
      <c r="AS5" s="43"/>
      <c r="AT5" s="22"/>
      <c r="AU5" s="22"/>
      <c r="AV5" s="22"/>
      <c r="AW5" s="43"/>
      <c r="AX5" s="23"/>
    </row>
    <row r="6">
      <c r="A6" s="20">
        <f t="shared" ref="A6:A15" si="1">ROW(A2)-ROW($A$2)+1</f>
        <v>1</v>
      </c>
      <c r="B6" s="20" t="s">
        <v>94</v>
      </c>
      <c r="C6" s="21"/>
      <c r="D6" s="42">
        <f t="shared" ref="D6:D15" si="2">G6+K6+O6+S6+W6+AA6+AE6+AI6+AM6+AQ6+AU6</f>
        <v>24.5</v>
      </c>
      <c r="E6" s="43"/>
      <c r="F6" s="22">
        <v>5.0</v>
      </c>
      <c r="G6" s="22">
        <v>8.5</v>
      </c>
      <c r="H6" s="22">
        <f t="shared" ref="H6:H7" si="3">IF(F6="TO", 0, IF(F6&lt;&gt;"", 1, ""))</f>
        <v>1</v>
      </c>
      <c r="I6" s="43"/>
      <c r="J6" s="22">
        <v>3.0</v>
      </c>
      <c r="K6" s="22">
        <v>8.0</v>
      </c>
      <c r="L6" s="22">
        <f t="shared" ref="L6:L15" si="4">IF(J6="TO", 0, IF(J6&lt;&gt;"", 1, ""))</f>
        <v>1</v>
      </c>
      <c r="M6" s="43"/>
      <c r="N6" s="22">
        <v>3.0</v>
      </c>
      <c r="O6" s="22">
        <v>8.0</v>
      </c>
      <c r="P6" s="22">
        <f t="shared" ref="P6:P14" si="5">IF(N6="TO", 0, IF(N6&lt;&gt;"", 1, ""))</f>
        <v>1</v>
      </c>
      <c r="Q6" s="43"/>
      <c r="R6" s="22"/>
      <c r="S6" s="22"/>
      <c r="T6" s="22" t="str">
        <f t="shared" ref="T6:T7" si="6">IF(R6="TO", 0, IF(R6&lt;&gt;"", 1, ""))</f>
        <v/>
      </c>
      <c r="U6" s="43"/>
      <c r="V6" s="22"/>
      <c r="W6" s="22"/>
      <c r="X6" s="22" t="str">
        <f t="shared" ref="X6:X7" si="7">IF(V6="TO", 0, IF(V6&lt;&gt;"", 1, ""))</f>
        <v/>
      </c>
      <c r="Y6" s="43"/>
      <c r="Z6" s="22"/>
      <c r="AA6" s="22"/>
      <c r="AB6" s="22" t="str">
        <f t="shared" ref="AB6:AB7" si="8">IF(Z6="TO", 0, IF(Z6&lt;&gt;"", 1, ""))</f>
        <v/>
      </c>
      <c r="AC6" s="6"/>
      <c r="AD6" s="22"/>
      <c r="AE6" s="22"/>
      <c r="AF6" s="22" t="str">
        <f t="shared" ref="AF6:AF7" si="9">IF(AD6="TO", 0, IF(AD6&lt;&gt;"", 1, ""))</f>
        <v/>
      </c>
      <c r="AG6" s="43"/>
      <c r="AH6" s="22"/>
      <c r="AI6" s="22"/>
      <c r="AJ6" s="22" t="str">
        <f t="shared" ref="AJ6:AJ7" si="10">IF(AH6="TO", 0, IF(AH6&lt;&gt;"", 1, ""))</f>
        <v/>
      </c>
      <c r="AK6" s="43"/>
      <c r="AL6" s="22"/>
      <c r="AM6" s="22"/>
      <c r="AN6" s="22" t="str">
        <f t="shared" ref="AN6:AN7" si="11">IF(AL6="TO", 0, IF(AL6&lt;&gt;"", 1, ""))</f>
        <v/>
      </c>
      <c r="AO6" s="43"/>
      <c r="AP6" s="22"/>
      <c r="AQ6" s="22"/>
      <c r="AR6" s="22" t="str">
        <f t="shared" ref="AR6:AR7" si="12">IF(AP6="TO", 0, IF(AP6&lt;&gt;"", 1, ""))</f>
        <v/>
      </c>
      <c r="AS6" s="43"/>
      <c r="AT6" s="22"/>
      <c r="AU6" s="22"/>
      <c r="AV6" s="22" t="str">
        <f t="shared" ref="AV6:AV7" si="13">IF(AT6="TO", 0, IF(AT6&lt;&gt;"", 1, ""))</f>
        <v/>
      </c>
      <c r="AW6" s="43"/>
      <c r="AX6" s="22">
        <f t="shared" ref="AX6:AX15" si="14">AV6+AR6+AN6+AJ6+AF6+AB6+X6+T6+P6+L6+H6</f>
        <v>3</v>
      </c>
    </row>
    <row r="7">
      <c r="A7" s="20">
        <f t="shared" si="1"/>
        <v>2</v>
      </c>
      <c r="B7" s="24" t="s">
        <v>95</v>
      </c>
      <c r="C7" s="21"/>
      <c r="D7" s="42">
        <f t="shared" si="2"/>
        <v>23.5</v>
      </c>
      <c r="E7" s="43"/>
      <c r="F7" s="22">
        <v>5.0</v>
      </c>
      <c r="G7" s="22">
        <v>8.5</v>
      </c>
      <c r="H7" s="22">
        <f t="shared" si="3"/>
        <v>1</v>
      </c>
      <c r="I7" s="43"/>
      <c r="J7" s="22">
        <v>5.0</v>
      </c>
      <c r="K7" s="22">
        <v>6.0</v>
      </c>
      <c r="L7" s="22">
        <f t="shared" si="4"/>
        <v>1</v>
      </c>
      <c r="M7" s="43"/>
      <c r="N7" s="22">
        <v>2.0</v>
      </c>
      <c r="O7" s="22">
        <v>9.0</v>
      </c>
      <c r="P7" s="22">
        <f t="shared" si="5"/>
        <v>1</v>
      </c>
      <c r="Q7" s="43"/>
      <c r="R7" s="22"/>
      <c r="S7" s="22"/>
      <c r="T7" s="22" t="str">
        <f t="shared" si="6"/>
        <v/>
      </c>
      <c r="U7" s="43"/>
      <c r="V7" s="22"/>
      <c r="W7" s="22"/>
      <c r="X7" s="22" t="str">
        <f t="shared" si="7"/>
        <v/>
      </c>
      <c r="Y7" s="43"/>
      <c r="Z7" s="22"/>
      <c r="AA7" s="22"/>
      <c r="AB7" s="22" t="str">
        <f t="shared" si="8"/>
        <v/>
      </c>
      <c r="AC7" s="6"/>
      <c r="AD7" s="22"/>
      <c r="AE7" s="22"/>
      <c r="AF7" s="22" t="str">
        <f t="shared" si="9"/>
        <v/>
      </c>
      <c r="AG7" s="43"/>
      <c r="AH7" s="22"/>
      <c r="AI7" s="22"/>
      <c r="AJ7" s="22" t="str">
        <f t="shared" si="10"/>
        <v/>
      </c>
      <c r="AK7" s="43"/>
      <c r="AL7" s="22"/>
      <c r="AM7" s="22"/>
      <c r="AN7" s="22" t="str">
        <f t="shared" si="11"/>
        <v/>
      </c>
      <c r="AO7" s="43"/>
      <c r="AP7" s="22"/>
      <c r="AQ7" s="22"/>
      <c r="AR7" s="22" t="str">
        <f t="shared" si="12"/>
        <v/>
      </c>
      <c r="AS7" s="43"/>
      <c r="AT7" s="22"/>
      <c r="AU7" s="22"/>
      <c r="AV7" s="22" t="str">
        <f t="shared" si="13"/>
        <v/>
      </c>
      <c r="AW7" s="43"/>
      <c r="AX7" s="22">
        <f t="shared" si="14"/>
        <v>3</v>
      </c>
    </row>
    <row r="8">
      <c r="A8" s="20">
        <f t="shared" si="1"/>
        <v>3</v>
      </c>
      <c r="B8" s="24" t="s">
        <v>96</v>
      </c>
      <c r="C8" s="21"/>
      <c r="D8" s="42">
        <f t="shared" si="2"/>
        <v>20</v>
      </c>
      <c r="E8" s="43"/>
      <c r="F8" s="22"/>
      <c r="G8" s="22"/>
      <c r="H8" s="22"/>
      <c r="I8" s="43"/>
      <c r="J8" s="22">
        <v>1.0</v>
      </c>
      <c r="K8" s="22">
        <v>10.0</v>
      </c>
      <c r="L8" s="22">
        <f t="shared" si="4"/>
        <v>1</v>
      </c>
      <c r="M8" s="43"/>
      <c r="N8" s="22">
        <v>1.0</v>
      </c>
      <c r="O8" s="22">
        <v>10.0</v>
      </c>
      <c r="P8" s="22">
        <f t="shared" si="5"/>
        <v>1</v>
      </c>
      <c r="Q8" s="43"/>
      <c r="R8" s="22"/>
      <c r="S8" s="22"/>
      <c r="T8" s="22"/>
      <c r="U8" s="43"/>
      <c r="V8" s="22"/>
      <c r="W8" s="22"/>
      <c r="X8" s="22"/>
      <c r="Y8" s="43"/>
      <c r="Z8" s="22"/>
      <c r="AA8" s="22"/>
      <c r="AB8" s="22"/>
      <c r="AC8" s="6"/>
      <c r="AD8" s="22"/>
      <c r="AE8" s="22"/>
      <c r="AF8" s="22"/>
      <c r="AG8" s="43"/>
      <c r="AH8" s="22"/>
      <c r="AI8" s="22"/>
      <c r="AJ8" s="22"/>
      <c r="AK8" s="43"/>
      <c r="AL8" s="22"/>
      <c r="AM8" s="22"/>
      <c r="AN8" s="22"/>
      <c r="AO8" s="43"/>
      <c r="AP8" s="22"/>
      <c r="AQ8" s="22"/>
      <c r="AR8" s="22"/>
      <c r="AS8" s="43"/>
      <c r="AT8" s="22"/>
      <c r="AU8" s="22"/>
      <c r="AV8" s="22"/>
      <c r="AW8" s="43"/>
      <c r="AX8" s="22">
        <f t="shared" si="14"/>
        <v>2</v>
      </c>
    </row>
    <row r="9">
      <c r="A9" s="20">
        <f t="shared" si="1"/>
        <v>4</v>
      </c>
      <c r="B9" s="24" t="s">
        <v>97</v>
      </c>
      <c r="C9" s="21"/>
      <c r="D9" s="42">
        <f t="shared" si="2"/>
        <v>14.5</v>
      </c>
      <c r="E9" s="43"/>
      <c r="F9" s="22">
        <v>0.0</v>
      </c>
      <c r="G9" s="22">
        <v>3.5</v>
      </c>
      <c r="H9" s="22">
        <f>IF(F9="TO", 0, IF(F9&lt;&gt;"", 1, ""))</f>
        <v>1</v>
      </c>
      <c r="I9" s="43"/>
      <c r="J9" s="22">
        <v>6.0</v>
      </c>
      <c r="K9" s="22">
        <v>5.0</v>
      </c>
      <c r="L9" s="22">
        <f t="shared" si="4"/>
        <v>1</v>
      </c>
      <c r="M9" s="43"/>
      <c r="N9" s="22">
        <v>5.0</v>
      </c>
      <c r="O9" s="22">
        <v>6.0</v>
      </c>
      <c r="P9" s="22">
        <f t="shared" si="5"/>
        <v>1</v>
      </c>
      <c r="Q9" s="43"/>
      <c r="R9" s="22"/>
      <c r="S9" s="22"/>
      <c r="T9" s="22" t="str">
        <f>IF(R9="TO", 0, IF(R9&lt;&gt;"", 1, ""))</f>
        <v/>
      </c>
      <c r="U9" s="43"/>
      <c r="V9" s="22"/>
      <c r="W9" s="22"/>
      <c r="X9" s="22" t="str">
        <f>IF(V9="TO", 0, IF(V9&lt;&gt;"", 1, ""))</f>
        <v/>
      </c>
      <c r="Y9" s="43"/>
      <c r="Z9" s="22"/>
      <c r="AA9" s="22"/>
      <c r="AB9" s="22" t="str">
        <f>IF(Z9="TO", 0, IF(Z9&lt;&gt;"", 1, ""))</f>
        <v/>
      </c>
      <c r="AC9" s="6"/>
      <c r="AD9" s="22"/>
      <c r="AE9" s="22"/>
      <c r="AF9" s="22" t="str">
        <f>IF(AD9="TO", 0, IF(AD9&lt;&gt;"", 1, ""))</f>
        <v/>
      </c>
      <c r="AG9" s="43"/>
      <c r="AH9" s="22"/>
      <c r="AI9" s="22"/>
      <c r="AJ9" s="22" t="str">
        <f>IF(AH9="TO", 0, IF(AH9&lt;&gt;"", 1, ""))</f>
        <v/>
      </c>
      <c r="AK9" s="43"/>
      <c r="AL9" s="22"/>
      <c r="AM9" s="22"/>
      <c r="AN9" s="22" t="str">
        <f>IF(AL9="TO", 0, IF(AL9&lt;&gt;"", 1, ""))</f>
        <v/>
      </c>
      <c r="AO9" s="43"/>
      <c r="AP9" s="22"/>
      <c r="AQ9" s="22"/>
      <c r="AR9" s="22" t="str">
        <f>IF(AP9="TO", 0, IF(AP9&lt;&gt;"", 1, ""))</f>
        <v/>
      </c>
      <c r="AS9" s="43"/>
      <c r="AT9" s="22"/>
      <c r="AU9" s="22"/>
      <c r="AV9" s="22" t="str">
        <f>IF(AT9="TO", 0, IF(AT9&lt;&gt;"", 1, ""))</f>
        <v/>
      </c>
      <c r="AW9" s="43"/>
      <c r="AX9" s="22">
        <f t="shared" si="14"/>
        <v>3</v>
      </c>
    </row>
    <row r="10">
      <c r="A10" s="20">
        <f t="shared" si="1"/>
        <v>5</v>
      </c>
      <c r="B10" s="24" t="s">
        <v>98</v>
      </c>
      <c r="C10" s="21"/>
      <c r="D10" s="42">
        <f t="shared" si="2"/>
        <v>12</v>
      </c>
      <c r="E10" s="43"/>
      <c r="F10" s="22"/>
      <c r="G10" s="22"/>
      <c r="H10" s="22"/>
      <c r="I10" s="43"/>
      <c r="J10" s="22">
        <v>4.0</v>
      </c>
      <c r="K10" s="22">
        <v>7.0</v>
      </c>
      <c r="L10" s="22">
        <f t="shared" si="4"/>
        <v>1</v>
      </c>
      <c r="M10" s="43"/>
      <c r="N10" s="22">
        <v>6.0</v>
      </c>
      <c r="O10" s="22">
        <v>5.0</v>
      </c>
      <c r="P10" s="22">
        <f t="shared" si="5"/>
        <v>1</v>
      </c>
      <c r="Q10" s="43"/>
      <c r="R10" s="22"/>
      <c r="S10" s="22"/>
      <c r="T10" s="22"/>
      <c r="U10" s="43"/>
      <c r="V10" s="22"/>
      <c r="W10" s="22"/>
      <c r="X10" s="22"/>
      <c r="Y10" s="43"/>
      <c r="Z10" s="22"/>
      <c r="AA10" s="22"/>
      <c r="AB10" s="22"/>
      <c r="AC10" s="6"/>
      <c r="AD10" s="22"/>
      <c r="AE10" s="22"/>
      <c r="AF10" s="22"/>
      <c r="AG10" s="43"/>
      <c r="AH10" s="22"/>
      <c r="AI10" s="22"/>
      <c r="AJ10" s="22"/>
      <c r="AK10" s="43"/>
      <c r="AL10" s="22"/>
      <c r="AM10" s="22"/>
      <c r="AN10" s="22"/>
      <c r="AO10" s="43"/>
      <c r="AP10" s="22"/>
      <c r="AQ10" s="22"/>
      <c r="AR10" s="22"/>
      <c r="AS10" s="43"/>
      <c r="AT10" s="22"/>
      <c r="AU10" s="22"/>
      <c r="AV10" s="22"/>
      <c r="AW10" s="43"/>
      <c r="AX10" s="22">
        <f t="shared" si="14"/>
        <v>2</v>
      </c>
    </row>
    <row r="11">
      <c r="A11" s="20">
        <f t="shared" si="1"/>
        <v>6</v>
      </c>
      <c r="B11" s="24" t="s">
        <v>99</v>
      </c>
      <c r="C11" s="21"/>
      <c r="D11" s="42">
        <f t="shared" si="2"/>
        <v>11</v>
      </c>
      <c r="E11" s="43"/>
      <c r="F11" s="22"/>
      <c r="G11" s="22"/>
      <c r="H11" s="22"/>
      <c r="I11" s="43"/>
      <c r="J11" s="22">
        <v>7.0</v>
      </c>
      <c r="K11" s="22">
        <v>4.0</v>
      </c>
      <c r="L11" s="22">
        <f t="shared" si="4"/>
        <v>1</v>
      </c>
      <c r="M11" s="43"/>
      <c r="N11" s="22">
        <v>4.0</v>
      </c>
      <c r="O11" s="22">
        <v>7.0</v>
      </c>
      <c r="P11" s="22">
        <f t="shared" si="5"/>
        <v>1</v>
      </c>
      <c r="Q11" s="43"/>
      <c r="R11" s="22"/>
      <c r="S11" s="22"/>
      <c r="T11" s="22"/>
      <c r="U11" s="43"/>
      <c r="V11" s="22"/>
      <c r="W11" s="22"/>
      <c r="X11" s="22"/>
      <c r="Y11" s="43"/>
      <c r="Z11" s="22"/>
      <c r="AA11" s="22"/>
      <c r="AB11" s="22"/>
      <c r="AC11" s="6"/>
      <c r="AD11" s="22"/>
      <c r="AE11" s="22"/>
      <c r="AF11" s="22"/>
      <c r="AG11" s="43"/>
      <c r="AH11" s="22"/>
      <c r="AI11" s="22"/>
      <c r="AJ11" s="22"/>
      <c r="AK11" s="43"/>
      <c r="AL11" s="22"/>
      <c r="AM11" s="22"/>
      <c r="AN11" s="22"/>
      <c r="AO11" s="43"/>
      <c r="AP11" s="22"/>
      <c r="AQ11" s="22"/>
      <c r="AR11" s="22"/>
      <c r="AS11" s="43"/>
      <c r="AT11" s="22"/>
      <c r="AU11" s="22"/>
      <c r="AV11" s="22"/>
      <c r="AW11" s="43"/>
      <c r="AX11" s="22">
        <f t="shared" si="14"/>
        <v>2</v>
      </c>
    </row>
    <row r="12">
      <c r="A12" s="20">
        <f t="shared" si="1"/>
        <v>7</v>
      </c>
      <c r="B12" s="24" t="s">
        <v>100</v>
      </c>
      <c r="C12" s="21"/>
      <c r="D12" s="42">
        <f t="shared" si="2"/>
        <v>9</v>
      </c>
      <c r="E12" s="43"/>
      <c r="F12" s="22" t="s">
        <v>27</v>
      </c>
      <c r="G12" s="22">
        <v>0.0</v>
      </c>
      <c r="H12" s="22">
        <f t="shared" ref="H12:H14" si="15">IF(F12="TO", 0, IF(F12&lt;&gt;"", 1, ""))</f>
        <v>0</v>
      </c>
      <c r="I12" s="43"/>
      <c r="J12" s="22">
        <v>2.0</v>
      </c>
      <c r="K12" s="22">
        <v>9.0</v>
      </c>
      <c r="L12" s="22">
        <f t="shared" si="4"/>
        <v>1</v>
      </c>
      <c r="M12" s="43"/>
      <c r="N12" s="22"/>
      <c r="O12" s="22"/>
      <c r="P12" s="22" t="str">
        <f t="shared" si="5"/>
        <v/>
      </c>
      <c r="Q12" s="43"/>
      <c r="R12" s="22"/>
      <c r="S12" s="22"/>
      <c r="T12" s="22" t="str">
        <f t="shared" ref="T12:T14" si="16">IF(R12="TO", 0, IF(R12&lt;&gt;"", 1, ""))</f>
        <v/>
      </c>
      <c r="U12" s="43"/>
      <c r="V12" s="22"/>
      <c r="W12" s="22"/>
      <c r="X12" s="22" t="str">
        <f t="shared" ref="X12:X14" si="17">IF(V12="TO", 0, IF(V12&lt;&gt;"", 1, ""))</f>
        <v/>
      </c>
      <c r="Y12" s="43"/>
      <c r="Z12" s="22"/>
      <c r="AA12" s="22"/>
      <c r="AB12" s="22" t="str">
        <f t="shared" ref="AB12:AB14" si="18">IF(Z12="TO", 0, IF(Z12&lt;&gt;"", 1, ""))</f>
        <v/>
      </c>
      <c r="AC12" s="6"/>
      <c r="AD12" s="22"/>
      <c r="AE12" s="22"/>
      <c r="AF12" s="22" t="str">
        <f t="shared" ref="AF12:AF14" si="19">IF(AD12="TO", 0, IF(AD12&lt;&gt;"", 1, ""))</f>
        <v/>
      </c>
      <c r="AG12" s="43"/>
      <c r="AH12" s="22"/>
      <c r="AI12" s="22"/>
      <c r="AJ12" s="22" t="str">
        <f t="shared" ref="AJ12:AJ14" si="20">IF(AH12="TO", 0, IF(AH12&lt;&gt;"", 1, ""))</f>
        <v/>
      </c>
      <c r="AK12" s="43"/>
      <c r="AL12" s="22"/>
      <c r="AM12" s="22"/>
      <c r="AN12" s="22" t="str">
        <f t="shared" ref="AN12:AN14" si="21">IF(AL12="TO", 0, IF(AL12&lt;&gt;"", 1, ""))</f>
        <v/>
      </c>
      <c r="AO12" s="43"/>
      <c r="AP12" s="22"/>
      <c r="AQ12" s="22"/>
      <c r="AR12" s="22" t="str">
        <f t="shared" ref="AR12:AR14" si="22">IF(AP12="TO", 0, IF(AP12&lt;&gt;"", 1, ""))</f>
        <v/>
      </c>
      <c r="AS12" s="43"/>
      <c r="AT12" s="22"/>
      <c r="AU12" s="22"/>
      <c r="AV12" s="22" t="str">
        <f t="shared" ref="AV12:AV14" si="23">IF(AT12="TO", 0, IF(AT12&lt;&gt;"", 1, ""))</f>
        <v/>
      </c>
      <c r="AW12" s="43"/>
      <c r="AX12" s="22">
        <f t="shared" si="14"/>
        <v>1</v>
      </c>
    </row>
    <row r="13">
      <c r="A13" s="20">
        <f t="shared" si="1"/>
        <v>8</v>
      </c>
      <c r="B13" s="24" t="s">
        <v>101</v>
      </c>
      <c r="C13" s="21"/>
      <c r="D13" s="42">
        <f t="shared" si="2"/>
        <v>6</v>
      </c>
      <c r="E13" s="43"/>
      <c r="F13" s="22">
        <v>2.0</v>
      </c>
      <c r="G13" s="22">
        <v>6.0</v>
      </c>
      <c r="H13" s="22">
        <f t="shared" si="15"/>
        <v>1</v>
      </c>
      <c r="I13" s="43"/>
      <c r="J13" s="22"/>
      <c r="K13" s="22"/>
      <c r="L13" s="22" t="str">
        <f t="shared" si="4"/>
        <v/>
      </c>
      <c r="M13" s="43"/>
      <c r="N13" s="22"/>
      <c r="O13" s="22"/>
      <c r="P13" s="22" t="str">
        <f t="shared" si="5"/>
        <v/>
      </c>
      <c r="Q13" s="43"/>
      <c r="R13" s="22"/>
      <c r="S13" s="22"/>
      <c r="T13" s="22" t="str">
        <f t="shared" si="16"/>
        <v/>
      </c>
      <c r="U13" s="43"/>
      <c r="V13" s="22"/>
      <c r="W13" s="22"/>
      <c r="X13" s="22" t="str">
        <f t="shared" si="17"/>
        <v/>
      </c>
      <c r="Y13" s="43"/>
      <c r="Z13" s="22"/>
      <c r="AA13" s="22"/>
      <c r="AB13" s="22" t="str">
        <f t="shared" si="18"/>
        <v/>
      </c>
      <c r="AC13" s="6"/>
      <c r="AD13" s="22"/>
      <c r="AE13" s="22"/>
      <c r="AF13" s="22" t="str">
        <f t="shared" si="19"/>
        <v/>
      </c>
      <c r="AG13" s="43"/>
      <c r="AH13" s="22"/>
      <c r="AI13" s="22"/>
      <c r="AJ13" s="22" t="str">
        <f t="shared" si="20"/>
        <v/>
      </c>
      <c r="AK13" s="43"/>
      <c r="AL13" s="22"/>
      <c r="AM13" s="22"/>
      <c r="AN13" s="22" t="str">
        <f t="shared" si="21"/>
        <v/>
      </c>
      <c r="AO13" s="43"/>
      <c r="AP13" s="22"/>
      <c r="AQ13" s="22"/>
      <c r="AR13" s="22" t="str">
        <f t="shared" si="22"/>
        <v/>
      </c>
      <c r="AS13" s="43"/>
      <c r="AT13" s="22"/>
      <c r="AU13" s="22"/>
      <c r="AV13" s="22" t="str">
        <f t="shared" si="23"/>
        <v/>
      </c>
      <c r="AW13" s="43"/>
      <c r="AX13" s="22">
        <f t="shared" si="14"/>
        <v>1</v>
      </c>
    </row>
    <row r="14">
      <c r="A14" s="20">
        <f t="shared" si="1"/>
        <v>9</v>
      </c>
      <c r="B14" s="24" t="s">
        <v>102</v>
      </c>
      <c r="C14" s="21"/>
      <c r="D14" s="42">
        <f t="shared" si="2"/>
        <v>3.5</v>
      </c>
      <c r="E14" s="43"/>
      <c r="F14" s="22">
        <v>3.0</v>
      </c>
      <c r="G14" s="22">
        <v>3.5</v>
      </c>
      <c r="H14" s="22">
        <f t="shared" si="15"/>
        <v>1</v>
      </c>
      <c r="I14" s="43"/>
      <c r="J14" s="22"/>
      <c r="K14" s="22"/>
      <c r="L14" s="22" t="str">
        <f t="shared" si="4"/>
        <v/>
      </c>
      <c r="M14" s="43"/>
      <c r="N14" s="22"/>
      <c r="O14" s="22"/>
      <c r="P14" s="22" t="str">
        <f t="shared" si="5"/>
        <v/>
      </c>
      <c r="Q14" s="43"/>
      <c r="R14" s="22"/>
      <c r="S14" s="22"/>
      <c r="T14" s="22" t="str">
        <f t="shared" si="16"/>
        <v/>
      </c>
      <c r="U14" s="43"/>
      <c r="V14" s="22"/>
      <c r="W14" s="22"/>
      <c r="X14" s="22" t="str">
        <f t="shared" si="17"/>
        <v/>
      </c>
      <c r="Y14" s="43"/>
      <c r="Z14" s="22"/>
      <c r="AA14" s="22"/>
      <c r="AB14" s="22" t="str">
        <f t="shared" si="18"/>
        <v/>
      </c>
      <c r="AC14" s="6"/>
      <c r="AD14" s="22"/>
      <c r="AE14" s="22"/>
      <c r="AF14" s="22" t="str">
        <f t="shared" si="19"/>
        <v/>
      </c>
      <c r="AG14" s="43"/>
      <c r="AH14" s="22"/>
      <c r="AI14" s="22"/>
      <c r="AJ14" s="22" t="str">
        <f t="shared" si="20"/>
        <v/>
      </c>
      <c r="AK14" s="43"/>
      <c r="AL14" s="22"/>
      <c r="AM14" s="22"/>
      <c r="AN14" s="22" t="str">
        <f t="shared" si="21"/>
        <v/>
      </c>
      <c r="AO14" s="43"/>
      <c r="AP14" s="22"/>
      <c r="AQ14" s="22"/>
      <c r="AR14" s="22" t="str">
        <f t="shared" si="22"/>
        <v/>
      </c>
      <c r="AS14" s="43"/>
      <c r="AT14" s="22"/>
      <c r="AU14" s="22"/>
      <c r="AV14" s="22" t="str">
        <f t="shared" si="23"/>
        <v/>
      </c>
      <c r="AW14" s="43"/>
      <c r="AX14" s="22">
        <f t="shared" si="14"/>
        <v>1</v>
      </c>
    </row>
    <row r="15">
      <c r="A15" s="20">
        <f t="shared" si="1"/>
        <v>10</v>
      </c>
      <c r="B15" s="24" t="s">
        <v>103</v>
      </c>
      <c r="C15" s="21"/>
      <c r="D15" s="42">
        <f t="shared" si="2"/>
        <v>3</v>
      </c>
      <c r="E15" s="43"/>
      <c r="F15" s="22"/>
      <c r="G15" s="22"/>
      <c r="H15" s="22"/>
      <c r="I15" s="43"/>
      <c r="J15" s="22">
        <v>8.0</v>
      </c>
      <c r="K15" s="22">
        <v>3.0</v>
      </c>
      <c r="L15" s="22">
        <f t="shared" si="4"/>
        <v>1</v>
      </c>
      <c r="M15" s="43"/>
      <c r="N15" s="22"/>
      <c r="O15" s="22"/>
      <c r="P15" s="22"/>
      <c r="Q15" s="43"/>
      <c r="R15" s="22"/>
      <c r="S15" s="22"/>
      <c r="T15" s="22"/>
      <c r="U15" s="43"/>
      <c r="V15" s="22"/>
      <c r="W15" s="22"/>
      <c r="X15" s="22"/>
      <c r="Y15" s="43"/>
      <c r="Z15" s="22"/>
      <c r="AA15" s="22"/>
      <c r="AB15" s="22"/>
      <c r="AC15" s="6"/>
      <c r="AD15" s="22"/>
      <c r="AE15" s="22"/>
      <c r="AF15" s="22"/>
      <c r="AG15" s="43"/>
      <c r="AH15" s="22"/>
      <c r="AI15" s="22"/>
      <c r="AJ15" s="22"/>
      <c r="AK15" s="43"/>
      <c r="AL15" s="22"/>
      <c r="AM15" s="22"/>
      <c r="AN15" s="22"/>
      <c r="AO15" s="43"/>
      <c r="AP15" s="22"/>
      <c r="AQ15" s="22"/>
      <c r="AR15" s="22"/>
      <c r="AS15" s="43"/>
      <c r="AT15" s="22"/>
      <c r="AU15" s="22"/>
      <c r="AV15" s="22"/>
      <c r="AW15" s="43"/>
      <c r="AX15" s="22">
        <f t="shared" si="14"/>
        <v>1</v>
      </c>
    </row>
    <row r="16">
      <c r="A16" s="24"/>
      <c r="B16" s="24"/>
      <c r="C16" s="21"/>
      <c r="D16" s="42"/>
      <c r="E16" s="43"/>
      <c r="F16" s="22"/>
      <c r="G16" s="22"/>
      <c r="H16" s="22"/>
      <c r="I16" s="43"/>
      <c r="J16" s="22"/>
      <c r="K16" s="22"/>
      <c r="L16" s="22"/>
      <c r="M16" s="43"/>
      <c r="N16" s="22"/>
      <c r="O16" s="22"/>
      <c r="P16" s="22"/>
      <c r="Q16" s="43"/>
      <c r="R16" s="22"/>
      <c r="S16" s="22"/>
      <c r="T16" s="22"/>
      <c r="U16" s="43"/>
      <c r="V16" s="22"/>
      <c r="W16" s="22"/>
      <c r="X16" s="22"/>
      <c r="Y16" s="43"/>
      <c r="Z16" s="22"/>
      <c r="AA16" s="22"/>
      <c r="AB16" s="22"/>
      <c r="AC16" s="6"/>
      <c r="AD16" s="22"/>
      <c r="AE16" s="22"/>
      <c r="AF16" s="22"/>
      <c r="AG16" s="43"/>
      <c r="AH16" s="22"/>
      <c r="AI16" s="22"/>
      <c r="AJ16" s="22"/>
      <c r="AK16" s="43"/>
      <c r="AL16" s="22"/>
      <c r="AM16" s="22"/>
      <c r="AN16" s="22"/>
      <c r="AO16" s="43"/>
      <c r="AP16" s="22"/>
      <c r="AQ16" s="22"/>
      <c r="AR16" s="22"/>
      <c r="AS16" s="43"/>
      <c r="AT16" s="22"/>
      <c r="AU16" s="22"/>
      <c r="AV16" s="22"/>
      <c r="AW16" s="43"/>
      <c r="AX16" s="22"/>
    </row>
    <row r="17">
      <c r="A17" s="55"/>
      <c r="B17" s="55"/>
      <c r="C17" s="21"/>
      <c r="D17" s="42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6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</row>
    <row r="18">
      <c r="A18" s="15"/>
      <c r="B18" s="15" t="s">
        <v>104</v>
      </c>
      <c r="C18" s="21"/>
      <c r="D18" s="42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6"/>
      <c r="AD18" s="43"/>
      <c r="AE18" s="43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</row>
    <row r="19">
      <c r="A19" s="20">
        <v>1.0</v>
      </c>
      <c r="B19" s="20" t="s">
        <v>105</v>
      </c>
      <c r="C19" s="21"/>
      <c r="D19" s="42">
        <f t="shared" ref="D19:D20" si="24">G19+K19+O19+S19+W19+AA19+AE19+AI19+AM19+AQ19+AU19</f>
        <v>0</v>
      </c>
      <c r="E19" s="43"/>
      <c r="F19" s="22" t="s">
        <v>69</v>
      </c>
      <c r="G19" s="22">
        <f>IF(OR(F19="NT", F19="TIME"), 0, IF(_xlfn.RANK.EQ(F19, $F$19:$F$20, 1)&lt;=10, 11 - _xlfn.RANK.EQ(F19, $F$19:$F$20, 1), 0))</f>
        <v>0</v>
      </c>
      <c r="H19" s="22">
        <f>IF(OR(F19="TO", F19="TIME"), 0, IF(F19&lt;&gt;"", 1, ""))</f>
        <v>1</v>
      </c>
      <c r="I19" s="43"/>
      <c r="J19" s="22" t="s">
        <v>68</v>
      </c>
      <c r="K19" s="22">
        <f>IF(OR(J19="NT", J19="TIME"), 0, IF(_xlfn.RANK.EQ(J19, $J$19:$J$20, 1)&lt;=10, 11 - _xlfn.RANK.EQ(J19, $J$19:$J$20, 1), 0))</f>
        <v>0</v>
      </c>
      <c r="L19" s="22">
        <f>IF(OR(J19="TO", J19="TIME"), 0, IF(J19&lt;&gt;"", 1, ""))</f>
        <v>0</v>
      </c>
      <c r="M19" s="43"/>
      <c r="N19" s="22" t="s">
        <v>68</v>
      </c>
      <c r="O19" s="22">
        <f>IF(OR(N19="NT", N19="TIME"), 0, IF(_xlfn.RANK.EQ(N19, $N$19:$N$20, 1)&lt;=10, 11 - _xlfn.RANK.EQ(N19, $N$19:$N$20, 1), 0))</f>
        <v>0</v>
      </c>
      <c r="P19" s="22">
        <f>IF(OR(N19="TO", N19="TIME"), 0, IF(N19&lt;&gt;"", 1, ""))</f>
        <v>0</v>
      </c>
      <c r="Q19" s="43"/>
      <c r="R19" s="22" t="s">
        <v>68</v>
      </c>
      <c r="S19" s="22">
        <f>IF(OR(R19="NT", R19="TIME"), 0, IF(_xlfn.RANK.EQ(R19, $R$19:$R$20, 1)&lt;=10, 11 - _xlfn.RANK.EQ(R19, $R$19:$R$20, 1), 0))</f>
        <v>0</v>
      </c>
      <c r="T19" s="22">
        <f>IF(OR(R19="TO", R19="TIME"), 0, IF(R19&lt;&gt;"", 1, ""))</f>
        <v>0</v>
      </c>
      <c r="U19" s="43"/>
      <c r="V19" s="22" t="s">
        <v>68</v>
      </c>
      <c r="W19" s="22">
        <f>IF(OR(V19="NT", V19="TIME"), 0, IF(_xlfn.RANK.EQ(V19, $V$19:$V$20, 1)&lt;=10, 11 - _xlfn.RANK.EQ(V19, $V$19:$V$20, 1), 0))</f>
        <v>0</v>
      </c>
      <c r="X19" s="22">
        <f>IF(OR(V19="TO", V19="TIME"), 0, IF(V19&lt;&gt;"", 1, ""))</f>
        <v>0</v>
      </c>
      <c r="Y19" s="43"/>
      <c r="Z19" s="22" t="s">
        <v>68</v>
      </c>
      <c r="AA19" s="22">
        <f>IF(OR(Z19="NT", Z19="TIME"), 0, IF(_xlfn.RANK.EQ(Z19, $Z$19:$Z$20, 1)&lt;=10, 11 - _xlfn.RANK.EQ(Z19, $Z$19:$Z$20, 1), 0))</f>
        <v>0</v>
      </c>
      <c r="AB19" s="22">
        <f>IF(OR(Z19="TO", Z19="TIME"), 0, IF(Z19&lt;&gt;"", 1, ""))</f>
        <v>0</v>
      </c>
      <c r="AC19" s="6"/>
      <c r="AD19" s="22" t="s">
        <v>68</v>
      </c>
      <c r="AE19" s="22">
        <f>IF(OR(AD19="NT", AD19="TIME"), 0, IF(_xlfn.RANK.EQ(AD19, $AD$19:$AD$20, 1)&lt;=10, 11 - _xlfn.RANK.EQ(AD19, $AD$19:$AD$20, 1), 0))</f>
        <v>0</v>
      </c>
      <c r="AF19" s="22">
        <f>IF(OR(AD19="TO", AD19="TIME"), 0, IF(AD19&lt;&gt;"", 1, ""))</f>
        <v>0</v>
      </c>
      <c r="AG19" s="43"/>
      <c r="AH19" s="22" t="s">
        <v>68</v>
      </c>
      <c r="AI19" s="22">
        <f>IF(OR(AH19="NT", AH19="TIME"), 0, IF(_xlfn.RANK.EQ(AH19, $AH$19:$AH$20, 1)&lt;=10, 11 - _xlfn.RANK.EQ(AH19, $AH$19:$AH$20, 1), 0))</f>
        <v>0</v>
      </c>
      <c r="AJ19" s="22">
        <f>IF(OR(AH19="TO", AH19="TIME"), 0, IF(AH19&lt;&gt;"", 1, ""))</f>
        <v>0</v>
      </c>
      <c r="AK19" s="43"/>
      <c r="AL19" s="22" t="s">
        <v>68</v>
      </c>
      <c r="AM19" s="22">
        <f>IF(OR(AL19="NT", AL19="TIME"), 0, IF(_xlfn.RANK.EQ(AL19, $AL$19:$AL$20, 1)&lt;=10, 11 - _xlfn.RANK.EQ(AL19, $AL$19:$AL$20, 1), 0))</f>
        <v>0</v>
      </c>
      <c r="AN19" s="22">
        <f>IF(OR(AL19="TO", AL19="TIME"), 0, IF(AL19&lt;&gt;"", 1, ""))</f>
        <v>0</v>
      </c>
      <c r="AO19" s="43"/>
      <c r="AP19" s="22" t="s">
        <v>68</v>
      </c>
      <c r="AQ19" s="22">
        <f>IF(OR(AP19="NT", AP19="TIME"), 0, IF(_xlfn.RANK.EQ(AP19, $AP$19:$AP$20, 1)&lt;=10, 11 - _xlfn.RANK.EQ(AP19, $AP$19:$AP$20, 1), 0))</f>
        <v>0</v>
      </c>
      <c r="AR19" s="22">
        <f>IF(OR(AP19="TO", AP19="TIME"), 0, IF(AP19&lt;&gt;"", 1, ""))</f>
        <v>0</v>
      </c>
      <c r="AS19" s="43"/>
      <c r="AT19" s="22" t="s">
        <v>68</v>
      </c>
      <c r="AU19" s="22">
        <f>IF(OR(AT19="NT", AT19="TIME"), 0, IF(_xlfn.RANK.EQ(AT19, $AT$19:$AT$20, 1)&lt;=10, 11 - _xlfn.RANK.EQ(AT19, $AT$19:$AT$20, 1), 0))</f>
        <v>0</v>
      </c>
      <c r="AV19" s="22">
        <f>IF(OR(AT19="TO", AT19="TIME"), 0, IF(AT19&lt;&gt;"", 1, ""))</f>
        <v>0</v>
      </c>
      <c r="AW19" s="43"/>
      <c r="AX19" s="22">
        <f t="shared" ref="AX19:AX20" si="25">AV19+AR19+AN19+AJ19+AF19+AB19+X19+T19+P19+L19+H19</f>
        <v>1</v>
      </c>
    </row>
    <row r="20">
      <c r="A20" s="24"/>
      <c r="B20" s="24"/>
      <c r="C20" s="21"/>
      <c r="D20" s="42">
        <f t="shared" si="24"/>
        <v>0</v>
      </c>
      <c r="E20" s="43"/>
      <c r="F20" s="22"/>
      <c r="G20" s="22"/>
      <c r="H20" s="22"/>
      <c r="I20" s="43"/>
      <c r="J20" s="22"/>
      <c r="K20" s="22"/>
      <c r="L20" s="22" t="str">
        <f>IF(J20="TO", 0, IF(J20&lt;&gt;"", 1, ""))</f>
        <v/>
      </c>
      <c r="M20" s="43"/>
      <c r="N20" s="22"/>
      <c r="O20" s="22"/>
      <c r="P20" s="22" t="str">
        <f>IF(N20="TO", 0, IF(N20&lt;&gt;"", 1, ""))</f>
        <v/>
      </c>
      <c r="Q20" s="43"/>
      <c r="R20" s="22"/>
      <c r="S20" s="22"/>
      <c r="T20" s="22" t="str">
        <f>IF(R20="TO", 0, IF(R20&lt;&gt;"", 1, ""))</f>
        <v/>
      </c>
      <c r="U20" s="43"/>
      <c r="V20" s="22"/>
      <c r="W20" s="22"/>
      <c r="X20" s="22" t="str">
        <f>IF(V20="TO", 0, IF(V20&lt;&gt;"", 1, ""))</f>
        <v/>
      </c>
      <c r="Y20" s="43"/>
      <c r="Z20" s="22"/>
      <c r="AA20" s="22"/>
      <c r="AB20" s="22" t="str">
        <f>IF(Z20="TO", 0, IF(Z20&lt;&gt;"", 1, ""))</f>
        <v/>
      </c>
      <c r="AC20" s="6"/>
      <c r="AD20" s="22"/>
      <c r="AE20" s="22"/>
      <c r="AF20" s="22" t="str">
        <f>IF(AD20="TO", 0, IF(AD20&lt;&gt;"", 1, ""))</f>
        <v/>
      </c>
      <c r="AG20" s="43"/>
      <c r="AH20" s="22"/>
      <c r="AI20" s="22"/>
      <c r="AJ20" s="22" t="str">
        <f>IF(AH20="TO", 0, IF(AH20&lt;&gt;"", 1, ""))</f>
        <v/>
      </c>
      <c r="AK20" s="43"/>
      <c r="AL20" s="22"/>
      <c r="AM20" s="22"/>
      <c r="AN20" s="22" t="str">
        <f>IF(AL20="TO", 0, IF(AL20&lt;&gt;"", 1, ""))</f>
        <v/>
      </c>
      <c r="AO20" s="43"/>
      <c r="AP20" s="22"/>
      <c r="AQ20" s="22"/>
      <c r="AR20" s="22" t="str">
        <f>IF(AP20="TO", 0, IF(AP20&lt;&gt;"", 1, ""))</f>
        <v/>
      </c>
      <c r="AS20" s="43"/>
      <c r="AT20" s="22"/>
      <c r="AU20" s="22"/>
      <c r="AV20" s="22" t="str">
        <f>IF(AT20="TO", 0, IF(AT20&lt;&gt;"", 1, ""))</f>
        <v/>
      </c>
      <c r="AW20" s="43"/>
      <c r="AX20" s="22">
        <f t="shared" si="25"/>
        <v>0</v>
      </c>
    </row>
    <row r="21">
      <c r="A21" s="4"/>
      <c r="B21" s="4"/>
      <c r="C21" s="6"/>
      <c r="D21" s="5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6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</row>
    <row r="22">
      <c r="A22" s="15"/>
      <c r="B22" s="15" t="s">
        <v>67</v>
      </c>
      <c r="C22" s="6"/>
      <c r="D22" s="5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6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</row>
    <row r="23">
      <c r="A23" s="55"/>
      <c r="B23" s="55"/>
      <c r="C23" s="21"/>
      <c r="D23" s="42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6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</row>
    <row r="24">
      <c r="A24" s="24">
        <f t="shared" ref="A24:A29" si="26">ROW(A2)-ROW($A$2)+1</f>
        <v>1</v>
      </c>
      <c r="B24" s="24" t="s">
        <v>99</v>
      </c>
      <c r="C24" s="21"/>
      <c r="D24" s="42">
        <f t="shared" ref="D24:D29" si="27">G24+K24+O24+S24+W24+AA24+AE24+AI24+AM24+AQ24+AU24</f>
        <v>20</v>
      </c>
      <c r="E24" s="43"/>
      <c r="F24" s="22"/>
      <c r="G24" s="22"/>
      <c r="H24" s="22"/>
      <c r="I24" s="43"/>
      <c r="J24" s="22">
        <v>19.57</v>
      </c>
      <c r="K24" s="22">
        <f t="shared" ref="K24:K29" si="28">IF(OR(J24="NT", J24="TIME"), 0, IF(_xlfn.RANK.EQ(J24, $J$24:$J$30, 1)&lt;=10, 11 - _xlfn.RANK.EQ(J24, $J$24:$J$30, 1), 0))</f>
        <v>10</v>
      </c>
      <c r="L24" s="22">
        <f t="shared" ref="L24:L29" si="29">IF(OR(J24="TO", J24="TIME"), 0, IF(J24&lt;&gt;"", 1, ""))</f>
        <v>1</v>
      </c>
      <c r="M24" s="43"/>
      <c r="N24" s="22">
        <v>18.27</v>
      </c>
      <c r="O24" s="22">
        <f t="shared" ref="O24:O29" si="30">IF(OR(N24="NT", N24="TIME"), 0, IF(_xlfn.RANK.EQ(N24, $N$24:$N$30, 1)&lt;=10, 11 - _xlfn.RANK.EQ(N24, $N$24:$N$30, 1), 0))</f>
        <v>10</v>
      </c>
      <c r="P24" s="22">
        <f t="shared" ref="P24:P29" si="31">IF(OR(N24="TO", N24="TIME"), 0, IF(N24&lt;&gt;"", 1, ""))</f>
        <v>1</v>
      </c>
      <c r="Q24" s="43"/>
      <c r="R24" s="22" t="s">
        <v>68</v>
      </c>
      <c r="S24" s="22">
        <f t="shared" ref="S24:S29" si="32">IF(OR(R24="NT", R24="TIME"), 0, IF(_xlfn.RANK.EQ(R24, $R$24:$R$30, 1)&lt;=10, 11 - _xlfn.RANK.EQ(R24, $R$24:$R$30, 1), 0))</f>
        <v>0</v>
      </c>
      <c r="T24" s="22">
        <f t="shared" ref="T24:T29" si="33">IF(OR(R24="TO", R24="TIME"), 0, IF(R24&lt;&gt;"", 1, ""))</f>
        <v>0</v>
      </c>
      <c r="U24" s="43"/>
      <c r="V24" s="22" t="s">
        <v>68</v>
      </c>
      <c r="W24" s="22">
        <f t="shared" ref="W24:W29" si="34">IF(OR(V24="NT", V24="TIME"), 0, IF(_xlfn.RANK.EQ(V24, $V$24:$V$30, 1)&lt;=10, 11 - _xlfn.RANK.EQ(V24, $V$24:$V$30, 1), 0))</f>
        <v>0</v>
      </c>
      <c r="X24" s="22">
        <f t="shared" ref="X24:X29" si="35">IF(OR(V24="TO", V24="TIME"), 0, IF(V24&lt;&gt;"", 1, ""))</f>
        <v>0</v>
      </c>
      <c r="Y24" s="43"/>
      <c r="Z24" s="22" t="s">
        <v>68</v>
      </c>
      <c r="AA24" s="22">
        <f t="shared" ref="AA24:AA29" si="36">IF(OR(Z24="NT", Z24="TIME"), 0, IF(_xlfn.RANK.EQ(Z24, $Z$24:$Z$30, 1)&lt;=10, 11 - _xlfn.RANK.EQ(Z24, $Z$24:$Z$30, 1), 0))</f>
        <v>0</v>
      </c>
      <c r="AB24" s="22">
        <f t="shared" ref="AB24:AB29" si="37">IF(OR(Z24="TO", Z24="TIME"), 0, IF(Z24&lt;&gt;"", 1, ""))</f>
        <v>0</v>
      </c>
      <c r="AC24" s="6"/>
      <c r="AD24" s="22" t="s">
        <v>68</v>
      </c>
      <c r="AE24" s="22">
        <f t="shared" ref="AE24:AE29" si="38">IF(OR(AD24="NT", AD24="TIME"), 0, IF(_xlfn.RANK.EQ(AD24, $AD$24:$AD$30, 1)&lt;=10, 11 - _xlfn.RANK.EQ(AD24, $AD$24:$AD$30, 1), 0))</f>
        <v>0</v>
      </c>
      <c r="AF24" s="22">
        <f t="shared" ref="AF24:AF29" si="39">IF(OR(AD24="TO", AD24="TIME"), 0, IF(AD24&lt;&gt;"", 1, ""))</f>
        <v>0</v>
      </c>
      <c r="AG24" s="43"/>
      <c r="AH24" s="22" t="s">
        <v>68</v>
      </c>
      <c r="AI24" s="22">
        <f t="shared" ref="AI24:AI29" si="40">IF(OR(AH24="NT", AH24="TIME"), 0, IF(_xlfn.RANK.EQ(AH24, $AH$24:$AH$30, 1)&lt;=10, 11 - _xlfn.RANK.EQ(AH24, $AH$24:$AH$30, 1), 0))</f>
        <v>0</v>
      </c>
      <c r="AJ24" s="22">
        <f t="shared" ref="AJ24:AJ29" si="41">IF(OR(AH24="TO", AH24="TIME"), 0, IF(AH24&lt;&gt;"", 1, ""))</f>
        <v>0</v>
      </c>
      <c r="AK24" s="43"/>
      <c r="AL24" s="22" t="s">
        <v>68</v>
      </c>
      <c r="AM24" s="22">
        <f t="shared" ref="AM24:AM29" si="42">IF(OR(AL24="NT", AL24="TIME"), 0, IF(_xlfn.RANK.EQ(AL24, $AL$24:$AL$30, 1)&lt;=10, 11 - _xlfn.RANK.EQ(AL24, $AL$24:$AL$30, 1), 0))</f>
        <v>0</v>
      </c>
      <c r="AN24" s="22">
        <f t="shared" ref="AN24:AN29" si="43">IF(OR(AL24="TO", AL24="TIME"), 0, IF(AL24&lt;&gt;"", 1, ""))</f>
        <v>0</v>
      </c>
      <c r="AO24" s="43"/>
      <c r="AP24" s="22" t="s">
        <v>68</v>
      </c>
      <c r="AQ24" s="22">
        <f t="shared" ref="AQ24:AQ29" si="44">IF(OR(AP24="NT", AP24="TIME"), 0, IF(_xlfn.RANK.EQ(AP24, $AP$24:$AP$30, 1)&lt;=10, 11 - _xlfn.RANK.EQ(AP24, $AP$24:$AP$30, 1), 0))</f>
        <v>0</v>
      </c>
      <c r="AR24" s="22">
        <f t="shared" ref="AR24:AR29" si="45">IF(OR(AP24="TO", AP24="TIME"), 0, IF(AP24&lt;&gt;"", 1, ""))</f>
        <v>0</v>
      </c>
      <c r="AS24" s="43"/>
      <c r="AT24" s="22" t="s">
        <v>68</v>
      </c>
      <c r="AU24" s="22">
        <f t="shared" ref="AU24:AU29" si="46">IF(OR(AT24="NT", AT24="TIME"), 0, IF(_xlfn.RANK.EQ(AT24, $AT$24:$AT$30, 1)&lt;=10, 11 - _xlfn.RANK.EQ(AT24, $AT$24:$AT$30, 1), 0))</f>
        <v>0</v>
      </c>
      <c r="AV24" s="22">
        <f t="shared" ref="AV24:AV29" si="47">IF(OR(AT24="TO", AT24="TIME"), 0, IF(AT24&lt;&gt;"", 1, ""))</f>
        <v>0</v>
      </c>
      <c r="AW24" s="43"/>
      <c r="AX24" s="22">
        <f t="shared" ref="AX24:AX29" si="48">AV24+AR24+AN24+AJ24+AF24+AB24+X24+T24+P24+L24+H24</f>
        <v>2</v>
      </c>
    </row>
    <row r="25">
      <c r="A25" s="24">
        <f t="shared" si="26"/>
        <v>2</v>
      </c>
      <c r="B25" s="24" t="s">
        <v>94</v>
      </c>
      <c r="C25" s="21"/>
      <c r="D25" s="42">
        <f t="shared" si="27"/>
        <v>17</v>
      </c>
      <c r="E25" s="43"/>
      <c r="F25" s="22">
        <v>24.28</v>
      </c>
      <c r="G25" s="22">
        <f t="shared" ref="G25:G26" si="49">IF(F25="NT", 0, IF(_xlfn.RANK.EQ(F25, $F$24:$F$30, 1)&lt;=10, 11 - _xlfn.RANK.EQ(F25, $F$24:$F$30, 1), 0))</f>
        <v>10</v>
      </c>
      <c r="H25" s="22">
        <f t="shared" ref="H25:H26" si="50">IF(F25="TO", 0, IF(F25&lt;&gt;"", 1, ""))</f>
        <v>1</v>
      </c>
      <c r="I25" s="43"/>
      <c r="J25" s="22">
        <v>23.41</v>
      </c>
      <c r="K25" s="22">
        <f t="shared" si="28"/>
        <v>7</v>
      </c>
      <c r="L25" s="22">
        <f t="shared" si="29"/>
        <v>1</v>
      </c>
      <c r="M25" s="43"/>
      <c r="N25" s="22" t="s">
        <v>69</v>
      </c>
      <c r="O25" s="22">
        <f t="shared" si="30"/>
        <v>0</v>
      </c>
      <c r="P25" s="22">
        <f t="shared" si="31"/>
        <v>1</v>
      </c>
      <c r="Q25" s="43"/>
      <c r="R25" s="22" t="s">
        <v>68</v>
      </c>
      <c r="S25" s="22">
        <f t="shared" si="32"/>
        <v>0</v>
      </c>
      <c r="T25" s="22">
        <f t="shared" si="33"/>
        <v>0</v>
      </c>
      <c r="U25" s="43"/>
      <c r="V25" s="22" t="s">
        <v>68</v>
      </c>
      <c r="W25" s="22">
        <f t="shared" si="34"/>
        <v>0</v>
      </c>
      <c r="X25" s="22">
        <f t="shared" si="35"/>
        <v>0</v>
      </c>
      <c r="Y25" s="43"/>
      <c r="Z25" s="22" t="s">
        <v>68</v>
      </c>
      <c r="AA25" s="22">
        <f t="shared" si="36"/>
        <v>0</v>
      </c>
      <c r="AB25" s="22">
        <f t="shared" si="37"/>
        <v>0</v>
      </c>
      <c r="AC25" s="6"/>
      <c r="AD25" s="22" t="s">
        <v>68</v>
      </c>
      <c r="AE25" s="22">
        <f t="shared" si="38"/>
        <v>0</v>
      </c>
      <c r="AF25" s="22">
        <f t="shared" si="39"/>
        <v>0</v>
      </c>
      <c r="AG25" s="43"/>
      <c r="AH25" s="22" t="s">
        <v>68</v>
      </c>
      <c r="AI25" s="22">
        <f t="shared" si="40"/>
        <v>0</v>
      </c>
      <c r="AJ25" s="22">
        <f t="shared" si="41"/>
        <v>0</v>
      </c>
      <c r="AK25" s="43"/>
      <c r="AL25" s="22" t="s">
        <v>68</v>
      </c>
      <c r="AM25" s="22">
        <f t="shared" si="42"/>
        <v>0</v>
      </c>
      <c r="AN25" s="22">
        <f t="shared" si="43"/>
        <v>0</v>
      </c>
      <c r="AO25" s="43"/>
      <c r="AP25" s="22" t="s">
        <v>68</v>
      </c>
      <c r="AQ25" s="22">
        <f t="shared" si="44"/>
        <v>0</v>
      </c>
      <c r="AR25" s="22">
        <f t="shared" si="45"/>
        <v>0</v>
      </c>
      <c r="AS25" s="43"/>
      <c r="AT25" s="22" t="s">
        <v>68</v>
      </c>
      <c r="AU25" s="22">
        <f t="shared" si="46"/>
        <v>0</v>
      </c>
      <c r="AV25" s="22">
        <f t="shared" si="47"/>
        <v>0</v>
      </c>
      <c r="AW25" s="43"/>
      <c r="AX25" s="22">
        <f t="shared" si="48"/>
        <v>3</v>
      </c>
    </row>
    <row r="26">
      <c r="A26" s="24">
        <f t="shared" si="26"/>
        <v>3</v>
      </c>
      <c r="B26" s="24" t="s">
        <v>100</v>
      </c>
      <c r="C26" s="21"/>
      <c r="D26" s="42">
        <f t="shared" si="27"/>
        <v>17</v>
      </c>
      <c r="E26" s="43"/>
      <c r="F26" s="22">
        <v>40.65</v>
      </c>
      <c r="G26" s="22">
        <f t="shared" si="49"/>
        <v>9</v>
      </c>
      <c r="H26" s="22">
        <f t="shared" si="50"/>
        <v>1</v>
      </c>
      <c r="I26" s="43"/>
      <c r="J26" s="22">
        <v>22.78</v>
      </c>
      <c r="K26" s="22">
        <f t="shared" si="28"/>
        <v>8</v>
      </c>
      <c r="L26" s="22">
        <f t="shared" si="29"/>
        <v>1</v>
      </c>
      <c r="M26" s="43"/>
      <c r="N26" s="22" t="s">
        <v>68</v>
      </c>
      <c r="O26" s="22">
        <f t="shared" si="30"/>
        <v>0</v>
      </c>
      <c r="P26" s="22">
        <f t="shared" si="31"/>
        <v>0</v>
      </c>
      <c r="Q26" s="43"/>
      <c r="R26" s="22" t="s">
        <v>68</v>
      </c>
      <c r="S26" s="22">
        <f t="shared" si="32"/>
        <v>0</v>
      </c>
      <c r="T26" s="22">
        <f t="shared" si="33"/>
        <v>0</v>
      </c>
      <c r="U26" s="43"/>
      <c r="V26" s="22" t="s">
        <v>68</v>
      </c>
      <c r="W26" s="22">
        <f t="shared" si="34"/>
        <v>0</v>
      </c>
      <c r="X26" s="22">
        <f t="shared" si="35"/>
        <v>0</v>
      </c>
      <c r="Y26" s="43"/>
      <c r="Z26" s="22" t="s">
        <v>68</v>
      </c>
      <c r="AA26" s="22">
        <f t="shared" si="36"/>
        <v>0</v>
      </c>
      <c r="AB26" s="22">
        <f t="shared" si="37"/>
        <v>0</v>
      </c>
      <c r="AC26" s="6"/>
      <c r="AD26" s="22" t="s">
        <v>68</v>
      </c>
      <c r="AE26" s="22">
        <f t="shared" si="38"/>
        <v>0</v>
      </c>
      <c r="AF26" s="22">
        <f t="shared" si="39"/>
        <v>0</v>
      </c>
      <c r="AG26" s="43"/>
      <c r="AH26" s="22" t="s">
        <v>68</v>
      </c>
      <c r="AI26" s="22">
        <f t="shared" si="40"/>
        <v>0</v>
      </c>
      <c r="AJ26" s="22">
        <f t="shared" si="41"/>
        <v>0</v>
      </c>
      <c r="AK26" s="43"/>
      <c r="AL26" s="22" t="s">
        <v>68</v>
      </c>
      <c r="AM26" s="22">
        <f t="shared" si="42"/>
        <v>0</v>
      </c>
      <c r="AN26" s="22">
        <f t="shared" si="43"/>
        <v>0</v>
      </c>
      <c r="AO26" s="43"/>
      <c r="AP26" s="22" t="s">
        <v>68</v>
      </c>
      <c r="AQ26" s="22">
        <f t="shared" si="44"/>
        <v>0</v>
      </c>
      <c r="AR26" s="22">
        <f t="shared" si="45"/>
        <v>0</v>
      </c>
      <c r="AS26" s="43"/>
      <c r="AT26" s="22" t="s">
        <v>68</v>
      </c>
      <c r="AU26" s="22">
        <f t="shared" si="46"/>
        <v>0</v>
      </c>
      <c r="AV26" s="22">
        <f t="shared" si="47"/>
        <v>0</v>
      </c>
      <c r="AW26" s="43"/>
      <c r="AX26" s="22">
        <f t="shared" si="48"/>
        <v>2</v>
      </c>
    </row>
    <row r="27">
      <c r="A27" s="24">
        <f t="shared" si="26"/>
        <v>4</v>
      </c>
      <c r="B27" s="24" t="s">
        <v>103</v>
      </c>
      <c r="C27" s="21"/>
      <c r="D27" s="42">
        <f t="shared" si="27"/>
        <v>17</v>
      </c>
      <c r="E27" s="43"/>
      <c r="F27" s="22"/>
      <c r="G27" s="22"/>
      <c r="H27" s="22"/>
      <c r="I27" s="43"/>
      <c r="J27" s="22">
        <v>22.57</v>
      </c>
      <c r="K27" s="22">
        <f t="shared" si="28"/>
        <v>9</v>
      </c>
      <c r="L27" s="22">
        <f t="shared" si="29"/>
        <v>1</v>
      </c>
      <c r="M27" s="43"/>
      <c r="N27" s="22">
        <v>27.09</v>
      </c>
      <c r="O27" s="22">
        <f t="shared" si="30"/>
        <v>8</v>
      </c>
      <c r="P27" s="22">
        <f t="shared" si="31"/>
        <v>1</v>
      </c>
      <c r="Q27" s="43"/>
      <c r="R27" s="22" t="s">
        <v>68</v>
      </c>
      <c r="S27" s="22">
        <f t="shared" si="32"/>
        <v>0</v>
      </c>
      <c r="T27" s="22">
        <f t="shared" si="33"/>
        <v>0</v>
      </c>
      <c r="U27" s="43"/>
      <c r="V27" s="22" t="s">
        <v>68</v>
      </c>
      <c r="W27" s="22">
        <f t="shared" si="34"/>
        <v>0</v>
      </c>
      <c r="X27" s="22">
        <f t="shared" si="35"/>
        <v>0</v>
      </c>
      <c r="Y27" s="43"/>
      <c r="Z27" s="22" t="s">
        <v>68</v>
      </c>
      <c r="AA27" s="22">
        <f t="shared" si="36"/>
        <v>0</v>
      </c>
      <c r="AB27" s="22">
        <f t="shared" si="37"/>
        <v>0</v>
      </c>
      <c r="AC27" s="6"/>
      <c r="AD27" s="22" t="s">
        <v>68</v>
      </c>
      <c r="AE27" s="22">
        <f t="shared" si="38"/>
        <v>0</v>
      </c>
      <c r="AF27" s="22">
        <f t="shared" si="39"/>
        <v>0</v>
      </c>
      <c r="AG27" s="43"/>
      <c r="AH27" s="22" t="s">
        <v>68</v>
      </c>
      <c r="AI27" s="22">
        <f t="shared" si="40"/>
        <v>0</v>
      </c>
      <c r="AJ27" s="22">
        <f t="shared" si="41"/>
        <v>0</v>
      </c>
      <c r="AK27" s="43"/>
      <c r="AL27" s="22" t="s">
        <v>68</v>
      </c>
      <c r="AM27" s="22">
        <f t="shared" si="42"/>
        <v>0</v>
      </c>
      <c r="AN27" s="22">
        <f t="shared" si="43"/>
        <v>0</v>
      </c>
      <c r="AO27" s="43"/>
      <c r="AP27" s="22" t="s">
        <v>68</v>
      </c>
      <c r="AQ27" s="22">
        <f t="shared" si="44"/>
        <v>0</v>
      </c>
      <c r="AR27" s="22">
        <f t="shared" si="45"/>
        <v>0</v>
      </c>
      <c r="AS27" s="43"/>
      <c r="AT27" s="22" t="s">
        <v>68</v>
      </c>
      <c r="AU27" s="22">
        <f t="shared" si="46"/>
        <v>0</v>
      </c>
      <c r="AV27" s="22">
        <f t="shared" si="47"/>
        <v>0</v>
      </c>
      <c r="AW27" s="43"/>
      <c r="AX27" s="22">
        <f t="shared" si="48"/>
        <v>2</v>
      </c>
    </row>
    <row r="28">
      <c r="A28" s="24">
        <f t="shared" si="26"/>
        <v>5</v>
      </c>
      <c r="B28" s="24" t="s">
        <v>106</v>
      </c>
      <c r="C28" s="21"/>
      <c r="D28" s="42">
        <f t="shared" si="27"/>
        <v>15</v>
      </c>
      <c r="E28" s="43"/>
      <c r="F28" s="22" t="s">
        <v>69</v>
      </c>
      <c r="G28" s="22">
        <f t="shared" ref="G28:G29" si="51">IF(F28="NT", 0, IF(_xlfn.RANK.EQ(F28, $F$24:$F$30, 1)&lt;=10, 11 - _xlfn.RANK.EQ(F28, $F$24:$F$30, 1), 0))</f>
        <v>0</v>
      </c>
      <c r="H28" s="22">
        <f t="shared" ref="H28:H29" si="52">IF(F28="TO", 0, IF(F28&lt;&gt;"", 1, ""))</f>
        <v>1</v>
      </c>
      <c r="I28" s="43"/>
      <c r="J28" s="22">
        <v>28.19</v>
      </c>
      <c r="K28" s="22">
        <f t="shared" si="28"/>
        <v>6</v>
      </c>
      <c r="L28" s="22">
        <f t="shared" si="29"/>
        <v>1</v>
      </c>
      <c r="M28" s="43"/>
      <c r="N28" s="22">
        <v>25.03</v>
      </c>
      <c r="O28" s="22">
        <f t="shared" si="30"/>
        <v>9</v>
      </c>
      <c r="P28" s="22">
        <f t="shared" si="31"/>
        <v>1</v>
      </c>
      <c r="Q28" s="43"/>
      <c r="R28" s="22" t="s">
        <v>68</v>
      </c>
      <c r="S28" s="22">
        <f t="shared" si="32"/>
        <v>0</v>
      </c>
      <c r="T28" s="22">
        <f t="shared" si="33"/>
        <v>0</v>
      </c>
      <c r="U28" s="43"/>
      <c r="V28" s="22" t="s">
        <v>68</v>
      </c>
      <c r="W28" s="22">
        <f t="shared" si="34"/>
        <v>0</v>
      </c>
      <c r="X28" s="22">
        <f t="shared" si="35"/>
        <v>0</v>
      </c>
      <c r="Y28" s="43"/>
      <c r="Z28" s="22" t="s">
        <v>68</v>
      </c>
      <c r="AA28" s="22">
        <f t="shared" si="36"/>
        <v>0</v>
      </c>
      <c r="AB28" s="22">
        <f t="shared" si="37"/>
        <v>0</v>
      </c>
      <c r="AC28" s="6"/>
      <c r="AD28" s="22" t="s">
        <v>68</v>
      </c>
      <c r="AE28" s="22">
        <f t="shared" si="38"/>
        <v>0</v>
      </c>
      <c r="AF28" s="22">
        <f t="shared" si="39"/>
        <v>0</v>
      </c>
      <c r="AG28" s="43"/>
      <c r="AH28" s="22" t="s">
        <v>68</v>
      </c>
      <c r="AI28" s="22">
        <f t="shared" si="40"/>
        <v>0</v>
      </c>
      <c r="AJ28" s="22">
        <f t="shared" si="41"/>
        <v>0</v>
      </c>
      <c r="AK28" s="43"/>
      <c r="AL28" s="22" t="s">
        <v>68</v>
      </c>
      <c r="AM28" s="22">
        <f t="shared" si="42"/>
        <v>0</v>
      </c>
      <c r="AN28" s="22">
        <f t="shared" si="43"/>
        <v>0</v>
      </c>
      <c r="AO28" s="43"/>
      <c r="AP28" s="22" t="s">
        <v>68</v>
      </c>
      <c r="AQ28" s="22">
        <f t="shared" si="44"/>
        <v>0</v>
      </c>
      <c r="AR28" s="22">
        <f t="shared" si="45"/>
        <v>0</v>
      </c>
      <c r="AS28" s="43"/>
      <c r="AT28" s="22" t="s">
        <v>68</v>
      </c>
      <c r="AU28" s="22">
        <f t="shared" si="46"/>
        <v>0</v>
      </c>
      <c r="AV28" s="22">
        <f t="shared" si="47"/>
        <v>0</v>
      </c>
      <c r="AW28" s="43"/>
      <c r="AX28" s="22">
        <f t="shared" si="48"/>
        <v>3</v>
      </c>
    </row>
    <row r="29" ht="15.75" customHeight="1">
      <c r="A29" s="24">
        <f t="shared" si="26"/>
        <v>6</v>
      </c>
      <c r="B29" s="24" t="s">
        <v>105</v>
      </c>
      <c r="C29" s="21"/>
      <c r="D29" s="42">
        <f t="shared" si="27"/>
        <v>0</v>
      </c>
      <c r="E29" s="43"/>
      <c r="F29" s="22" t="s">
        <v>69</v>
      </c>
      <c r="G29" s="22">
        <f t="shared" si="51"/>
        <v>0</v>
      </c>
      <c r="H29" s="22">
        <f t="shared" si="52"/>
        <v>1</v>
      </c>
      <c r="I29" s="43"/>
      <c r="J29" s="22" t="s">
        <v>68</v>
      </c>
      <c r="K29" s="22">
        <f t="shared" si="28"/>
        <v>0</v>
      </c>
      <c r="L29" s="22">
        <f t="shared" si="29"/>
        <v>0</v>
      </c>
      <c r="M29" s="43"/>
      <c r="N29" s="22" t="s">
        <v>68</v>
      </c>
      <c r="O29" s="22">
        <f t="shared" si="30"/>
        <v>0</v>
      </c>
      <c r="P29" s="22">
        <f t="shared" si="31"/>
        <v>0</v>
      </c>
      <c r="Q29" s="43"/>
      <c r="R29" s="22" t="s">
        <v>68</v>
      </c>
      <c r="S29" s="22">
        <f t="shared" si="32"/>
        <v>0</v>
      </c>
      <c r="T29" s="22">
        <f t="shared" si="33"/>
        <v>0</v>
      </c>
      <c r="U29" s="43"/>
      <c r="V29" s="22" t="s">
        <v>68</v>
      </c>
      <c r="W29" s="22">
        <f t="shared" si="34"/>
        <v>0</v>
      </c>
      <c r="X29" s="22">
        <f t="shared" si="35"/>
        <v>0</v>
      </c>
      <c r="Y29" s="43"/>
      <c r="Z29" s="22" t="s">
        <v>68</v>
      </c>
      <c r="AA29" s="22">
        <f t="shared" si="36"/>
        <v>0</v>
      </c>
      <c r="AB29" s="22">
        <f t="shared" si="37"/>
        <v>0</v>
      </c>
      <c r="AC29" s="6"/>
      <c r="AD29" s="22" t="s">
        <v>68</v>
      </c>
      <c r="AE29" s="22">
        <f t="shared" si="38"/>
        <v>0</v>
      </c>
      <c r="AF29" s="22">
        <f t="shared" si="39"/>
        <v>0</v>
      </c>
      <c r="AG29" s="43"/>
      <c r="AH29" s="22" t="s">
        <v>68</v>
      </c>
      <c r="AI29" s="22">
        <f t="shared" si="40"/>
        <v>0</v>
      </c>
      <c r="AJ29" s="22">
        <f t="shared" si="41"/>
        <v>0</v>
      </c>
      <c r="AK29" s="43"/>
      <c r="AL29" s="22" t="s">
        <v>68</v>
      </c>
      <c r="AM29" s="22">
        <f t="shared" si="42"/>
        <v>0</v>
      </c>
      <c r="AN29" s="22">
        <f t="shared" si="43"/>
        <v>0</v>
      </c>
      <c r="AO29" s="43"/>
      <c r="AP29" s="22" t="s">
        <v>68</v>
      </c>
      <c r="AQ29" s="22">
        <f t="shared" si="44"/>
        <v>0</v>
      </c>
      <c r="AR29" s="22">
        <f t="shared" si="45"/>
        <v>0</v>
      </c>
      <c r="AS29" s="43"/>
      <c r="AT29" s="22" t="s">
        <v>68</v>
      </c>
      <c r="AU29" s="22">
        <f t="shared" si="46"/>
        <v>0</v>
      </c>
      <c r="AV29" s="22">
        <f t="shared" si="47"/>
        <v>0</v>
      </c>
      <c r="AW29" s="43"/>
      <c r="AX29" s="22">
        <f t="shared" si="48"/>
        <v>1</v>
      </c>
    </row>
    <row r="30" ht="15.75" customHeight="1">
      <c r="A30" s="24"/>
      <c r="B30" s="24"/>
      <c r="C30" s="21"/>
      <c r="D30" s="42"/>
      <c r="E30" s="43"/>
      <c r="F30" s="22"/>
      <c r="G30" s="22"/>
      <c r="H30" s="22"/>
      <c r="I30" s="43"/>
      <c r="J30" s="22"/>
      <c r="K30" s="22"/>
      <c r="L30" s="22"/>
      <c r="M30" s="43"/>
      <c r="N30" s="22"/>
      <c r="O30" s="22"/>
      <c r="P30" s="22"/>
      <c r="Q30" s="43"/>
      <c r="R30" s="22"/>
      <c r="S30" s="22"/>
      <c r="T30" s="22"/>
      <c r="U30" s="43"/>
      <c r="V30" s="22"/>
      <c r="W30" s="22"/>
      <c r="X30" s="22"/>
      <c r="Y30" s="43"/>
      <c r="Z30" s="22"/>
      <c r="AA30" s="22"/>
      <c r="AB30" s="22"/>
      <c r="AC30" s="6"/>
      <c r="AD30" s="22"/>
      <c r="AE30" s="22"/>
      <c r="AF30" s="22"/>
      <c r="AG30" s="43"/>
      <c r="AH30" s="22"/>
      <c r="AI30" s="22"/>
      <c r="AJ30" s="22"/>
      <c r="AK30" s="43"/>
      <c r="AL30" s="22"/>
      <c r="AM30" s="22"/>
      <c r="AN30" s="22"/>
      <c r="AO30" s="43"/>
      <c r="AP30" s="22"/>
      <c r="AQ30" s="22"/>
      <c r="AR30" s="22"/>
      <c r="AS30" s="43"/>
      <c r="AT30" s="22"/>
      <c r="AU30" s="22"/>
      <c r="AV30" s="22"/>
      <c r="AW30" s="43"/>
      <c r="AX30" s="22"/>
    </row>
    <row r="31" ht="15.75" customHeight="1">
      <c r="A31" s="25"/>
      <c r="B31" s="25"/>
      <c r="C31" s="26"/>
      <c r="D31" s="58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6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</row>
    <row r="32" ht="15.75" customHeight="1">
      <c r="A32" s="4"/>
      <c r="B32" s="4"/>
      <c r="C32" s="6"/>
      <c r="D32" s="5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6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</row>
    <row r="33" ht="15.75" customHeight="1">
      <c r="A33" s="15"/>
      <c r="B33" s="15" t="s">
        <v>72</v>
      </c>
      <c r="C33" s="6"/>
      <c r="D33" s="5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6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</row>
    <row r="34" ht="15.75" customHeight="1">
      <c r="A34" s="55"/>
      <c r="B34" s="55"/>
      <c r="C34" s="6"/>
      <c r="D34" s="42"/>
      <c r="E34" s="7"/>
      <c r="F34" s="7"/>
      <c r="G34" s="43"/>
      <c r="H34" s="43"/>
      <c r="I34" s="27"/>
      <c r="J34" s="43"/>
      <c r="K34" s="43"/>
      <c r="L34" s="43"/>
      <c r="M34" s="27"/>
      <c r="N34" s="43"/>
      <c r="O34" s="43"/>
      <c r="P34" s="43"/>
      <c r="Q34" s="27"/>
      <c r="R34" s="43"/>
      <c r="S34" s="43"/>
      <c r="T34" s="43"/>
      <c r="U34" s="27"/>
      <c r="V34" s="43"/>
      <c r="W34" s="43"/>
      <c r="X34" s="43"/>
      <c r="Y34" s="27"/>
      <c r="Z34" s="43"/>
      <c r="AA34" s="43"/>
      <c r="AB34" s="43"/>
      <c r="AC34" s="6"/>
      <c r="AD34" s="43"/>
      <c r="AE34" s="43"/>
      <c r="AF34" s="43"/>
      <c r="AG34" s="7"/>
      <c r="AH34" s="43"/>
      <c r="AI34" s="43"/>
      <c r="AJ34" s="43"/>
      <c r="AK34" s="7"/>
      <c r="AL34" s="43"/>
      <c r="AM34" s="43"/>
      <c r="AN34" s="43"/>
      <c r="AO34" s="7"/>
      <c r="AP34" s="43"/>
      <c r="AQ34" s="43"/>
      <c r="AR34" s="43"/>
      <c r="AS34" s="7"/>
      <c r="AT34" s="43"/>
      <c r="AU34" s="43"/>
      <c r="AV34" s="43"/>
      <c r="AW34" s="7"/>
      <c r="AX34" s="43"/>
    </row>
    <row r="35" ht="15.75" customHeight="1">
      <c r="A35" s="24">
        <f t="shared" ref="A35:A44" si="53">ROW(A2)-ROW($A$2)+1</f>
        <v>1</v>
      </c>
      <c r="B35" s="24" t="s">
        <v>107</v>
      </c>
      <c r="C35" s="6"/>
      <c r="D35" s="42">
        <f t="shared" ref="D35:D45" si="54">G35+K35+O35+S35+W35+AA35+AE35+AI35+AM35+AQ35+AU35</f>
        <v>24</v>
      </c>
      <c r="E35" s="7"/>
      <c r="F35" s="22">
        <v>28.434</v>
      </c>
      <c r="G35" s="22">
        <f t="shared" ref="G35:G36" si="55">IF(F35="NT", 0, IF(_xlfn.RANK.EQ(F35, $F$35:$F$40, 1)&lt;=10, 11 - _xlfn.RANK.EQ(F35, $F$35:$F$40, 1), 0))</f>
        <v>10</v>
      </c>
      <c r="H35" s="22">
        <f t="shared" ref="H35:H36" si="56">IF(OR(F35="TO", F35="TIME"), 0, IF(F35&lt;&gt;"", 1, ""))</f>
        <v>1</v>
      </c>
      <c r="I35" s="27"/>
      <c r="J35" s="22">
        <v>29.289</v>
      </c>
      <c r="K35" s="22">
        <f t="shared" ref="K35:K45" si="57">IF(OR(J35="NT", J35="TIME"), 0, IF(_xlfn.RANK.EQ(J35, $J$35:$J$45, 1)&lt;=10, 11 - _xlfn.RANK.EQ(J35, $J$35:$J$45, 1), 0))</f>
        <v>7</v>
      </c>
      <c r="L35" s="22">
        <f t="shared" ref="L35:L45" si="58">IF(OR(J35="TO", J35="TIME"), 0, IF(J35&lt;&gt;"", 1, ""))</f>
        <v>1</v>
      </c>
      <c r="M35" s="27"/>
      <c r="N35" s="22">
        <v>30.56</v>
      </c>
      <c r="O35" s="22">
        <f t="shared" ref="O35:O44" si="59">IF(OR(N35="NT", N35="TIME"), 0, IF(_xlfn.RANK.EQ(N35, $N$35:$N$44, 1)&lt;=10, 11 - _xlfn.RANK.EQ(N35, $N$35:$N$44, 1), 0))</f>
        <v>7</v>
      </c>
      <c r="P35" s="22">
        <f t="shared" ref="P35:P44" si="60">IF(OR(N35="TO", N35="TIME"), 0, IF(N35&lt;&gt;"", 1, ""))</f>
        <v>1</v>
      </c>
      <c r="Q35" s="27"/>
      <c r="R35" s="22" t="s">
        <v>68</v>
      </c>
      <c r="S35" s="22">
        <f t="shared" ref="S35:S44" si="61">IF(OR(R35="NT", R35="TIME"), 0, IF(_xlfn.RANK.EQ(R35, $R$35:$R$40, 1)&lt;=10, 11 - _xlfn.RANK.EQ(R35, $R$35:$R$40, 1), 0))</f>
        <v>0</v>
      </c>
      <c r="T35" s="22">
        <f t="shared" ref="T35:T44" si="62">IF(OR(R35="TO", R35="TIME"), 0, IF(R35&lt;&gt;"", 1, ""))</f>
        <v>0</v>
      </c>
      <c r="U35" s="27"/>
      <c r="V35" s="22" t="s">
        <v>68</v>
      </c>
      <c r="W35" s="22">
        <f t="shared" ref="W35:W44" si="63">IF(OR(V35="NT", V35="TIME"), 0, IF(_xlfn.RANK.EQ(V35, $V$35:$V$40, 1)&lt;=10, 11 - _xlfn.RANK.EQ(V35, $V$35:$V$40, 1), 0))</f>
        <v>0</v>
      </c>
      <c r="X35" s="22">
        <f t="shared" ref="X35:X44" si="64">IF(OR(V35="TO", V35="TIME"), 0, IF(V35&lt;&gt;"", 1, ""))</f>
        <v>0</v>
      </c>
      <c r="Y35" s="27"/>
      <c r="Z35" s="22" t="s">
        <v>68</v>
      </c>
      <c r="AA35" s="22">
        <f t="shared" ref="AA35:AA44" si="65">IF(OR(Z35="NT", Z35="TIME"), 0, IF(_xlfn.RANK.EQ(Z35, $Z$35:$Z$40, 1)&lt;=10, 11 - _xlfn.RANK.EQ(Z35, $Z$35:$Z$40, 1), 0))</f>
        <v>0</v>
      </c>
      <c r="AB35" s="22">
        <f t="shared" ref="AB35:AB44" si="66">IF(OR(Z35="TO", Z35="TIME"), 0, IF(Z35&lt;&gt;"", 1, ""))</f>
        <v>0</v>
      </c>
      <c r="AC35" s="6"/>
      <c r="AD35" s="22" t="s">
        <v>68</v>
      </c>
      <c r="AE35" s="22">
        <f t="shared" ref="AE35:AE44" si="67">IF(OR(AD35="NT", AD35="TIME"), 0, IF(_xlfn.RANK.EQ(AD35, $AD$35:$AD$40, 1)&lt;=10, 11 - _xlfn.RANK.EQ(AD35, $AD$35:$AD$40, 1), 0))</f>
        <v>0</v>
      </c>
      <c r="AF35" s="22">
        <f t="shared" ref="AF35:AF44" si="68">IF(OR(AD35="TO", AD35="TIME"), 0, IF(AD35&lt;&gt;"", 1, ""))</f>
        <v>0</v>
      </c>
      <c r="AG35" s="7"/>
      <c r="AH35" s="22" t="s">
        <v>68</v>
      </c>
      <c r="AI35" s="22">
        <f t="shared" ref="AI35:AI44" si="69">IF(OR(AH35="NT", AH35="TIME"), 0, IF(_xlfn.RANK.EQ(AH35, $AH$35:$AH$40, 1)&lt;=10, 11 - _xlfn.RANK.EQ(AH35, $AH$35:$AH$40, 1), 0))</f>
        <v>0</v>
      </c>
      <c r="AJ35" s="22">
        <f t="shared" ref="AJ35:AJ44" si="70">IF(OR(AH35="TO", AH35="TIME"), 0, IF(AH35&lt;&gt;"", 1, ""))</f>
        <v>0</v>
      </c>
      <c r="AK35" s="7"/>
      <c r="AL35" s="22" t="s">
        <v>68</v>
      </c>
      <c r="AM35" s="22">
        <f t="shared" ref="AM35:AM44" si="71">IF(OR(AL35="NT", AL35="TIME"), 0, IF(_xlfn.RANK.EQ(AL35, $AL$35:$AL$40, 1)&lt;=10, 11 - _xlfn.RANK.EQ(AL35, $AL$35:$AL$40, 1), 0))</f>
        <v>0</v>
      </c>
      <c r="AN35" s="22">
        <f t="shared" ref="AN35:AN44" si="72">IF(OR(AL35="TO", AL35="TIME"), 0, IF(AL35&lt;&gt;"", 1, ""))</f>
        <v>0</v>
      </c>
      <c r="AO35" s="7"/>
      <c r="AP35" s="22" t="s">
        <v>68</v>
      </c>
      <c r="AQ35" s="22">
        <f t="shared" ref="AQ35:AQ44" si="73">IF(OR(AP35="NT", AP35="TIME"), 0, IF(_xlfn.RANK.EQ(AP35, $AP$35:$AP$40, 1)&lt;=10, 11 - _xlfn.RANK.EQ(AP35, $AP$35:$AP$40, 1), 0))</f>
        <v>0</v>
      </c>
      <c r="AR35" s="22">
        <f t="shared" ref="AR35:AR44" si="74">IF(OR(AP35="TO", AP35="TIME"), 0, IF(AP35&lt;&gt;"", 1, ""))</f>
        <v>0</v>
      </c>
      <c r="AS35" s="7"/>
      <c r="AT35" s="22" t="s">
        <v>68</v>
      </c>
      <c r="AU35" s="22">
        <f t="shared" ref="AU35:AU44" si="75">IF(OR(AT35="NT", AT35="TIME"), 0, IF(_xlfn.RANK.EQ(AT35, $AT$35:$AT$40, 1)&lt;=10, 11 - _xlfn.RANK.EQ(AT35, $AT$35:$AT$40, 1), 0))</f>
        <v>0</v>
      </c>
      <c r="AV35" s="22">
        <f t="shared" ref="AV35:AV44" si="76">IF(OR(AT35="TO", AT35="TIME"), 0, IF(AT35&lt;&gt;"", 1, ""))</f>
        <v>0</v>
      </c>
      <c r="AW35" s="7"/>
      <c r="AX35" s="22">
        <f t="shared" ref="AX35:AX44" si="77">AV35+AR35+AN35+AJ35+AF35+AB35+X35+T35+P35+L35+H35</f>
        <v>3</v>
      </c>
    </row>
    <row r="36" ht="15.75" customHeight="1">
      <c r="A36" s="24">
        <f t="shared" si="53"/>
        <v>2</v>
      </c>
      <c r="B36" s="24" t="s">
        <v>94</v>
      </c>
      <c r="C36" s="6"/>
      <c r="D36" s="42">
        <f t="shared" si="54"/>
        <v>19</v>
      </c>
      <c r="E36" s="7"/>
      <c r="F36" s="59">
        <v>35.091</v>
      </c>
      <c r="G36" s="22">
        <f t="shared" si="55"/>
        <v>9</v>
      </c>
      <c r="H36" s="22">
        <f t="shared" si="56"/>
        <v>1</v>
      </c>
      <c r="I36" s="27"/>
      <c r="J36" s="22">
        <v>34.211</v>
      </c>
      <c r="K36" s="22">
        <f t="shared" si="57"/>
        <v>4</v>
      </c>
      <c r="L36" s="22">
        <f t="shared" si="58"/>
        <v>1</v>
      </c>
      <c r="M36" s="27"/>
      <c r="N36" s="22">
        <v>34.62</v>
      </c>
      <c r="O36" s="22">
        <f t="shared" si="59"/>
        <v>6</v>
      </c>
      <c r="P36" s="22">
        <f t="shared" si="60"/>
        <v>1</v>
      </c>
      <c r="Q36" s="27"/>
      <c r="R36" s="22" t="s">
        <v>68</v>
      </c>
      <c r="S36" s="22">
        <f t="shared" si="61"/>
        <v>0</v>
      </c>
      <c r="T36" s="22">
        <f t="shared" si="62"/>
        <v>0</v>
      </c>
      <c r="U36" s="27"/>
      <c r="V36" s="22" t="s">
        <v>68</v>
      </c>
      <c r="W36" s="22">
        <f t="shared" si="63"/>
        <v>0</v>
      </c>
      <c r="X36" s="22">
        <f t="shared" si="64"/>
        <v>0</v>
      </c>
      <c r="Y36" s="27"/>
      <c r="Z36" s="22" t="s">
        <v>68</v>
      </c>
      <c r="AA36" s="22">
        <f t="shared" si="65"/>
        <v>0</v>
      </c>
      <c r="AB36" s="22">
        <f t="shared" si="66"/>
        <v>0</v>
      </c>
      <c r="AC36" s="6"/>
      <c r="AD36" s="22" t="s">
        <v>68</v>
      </c>
      <c r="AE36" s="22">
        <f t="shared" si="67"/>
        <v>0</v>
      </c>
      <c r="AF36" s="22">
        <f t="shared" si="68"/>
        <v>0</v>
      </c>
      <c r="AG36" s="7"/>
      <c r="AH36" s="22" t="s">
        <v>68</v>
      </c>
      <c r="AI36" s="22">
        <f t="shared" si="69"/>
        <v>0</v>
      </c>
      <c r="AJ36" s="22">
        <f t="shared" si="70"/>
        <v>0</v>
      </c>
      <c r="AK36" s="7"/>
      <c r="AL36" s="22" t="s">
        <v>68</v>
      </c>
      <c r="AM36" s="22">
        <f t="shared" si="71"/>
        <v>0</v>
      </c>
      <c r="AN36" s="22">
        <f t="shared" si="72"/>
        <v>0</v>
      </c>
      <c r="AO36" s="7"/>
      <c r="AP36" s="22" t="s">
        <v>68</v>
      </c>
      <c r="AQ36" s="22">
        <f t="shared" si="73"/>
        <v>0</v>
      </c>
      <c r="AR36" s="22">
        <f t="shared" si="74"/>
        <v>0</v>
      </c>
      <c r="AS36" s="7"/>
      <c r="AT36" s="22" t="s">
        <v>68</v>
      </c>
      <c r="AU36" s="22">
        <f t="shared" si="75"/>
        <v>0</v>
      </c>
      <c r="AV36" s="22">
        <f t="shared" si="76"/>
        <v>0</v>
      </c>
      <c r="AW36" s="7"/>
      <c r="AX36" s="22">
        <f t="shared" si="77"/>
        <v>3</v>
      </c>
    </row>
    <row r="37" ht="15.75" customHeight="1">
      <c r="A37" s="24">
        <f t="shared" si="53"/>
        <v>3</v>
      </c>
      <c r="B37" s="24" t="s">
        <v>103</v>
      </c>
      <c r="C37" s="6"/>
      <c r="D37" s="42">
        <f t="shared" si="54"/>
        <v>18</v>
      </c>
      <c r="E37" s="7"/>
      <c r="F37" s="59"/>
      <c r="G37" s="22"/>
      <c r="H37" s="22"/>
      <c r="I37" s="27"/>
      <c r="J37" s="22">
        <v>28.199</v>
      </c>
      <c r="K37" s="22">
        <f t="shared" si="57"/>
        <v>9</v>
      </c>
      <c r="L37" s="22">
        <f t="shared" si="58"/>
        <v>1</v>
      </c>
      <c r="M37" s="27"/>
      <c r="N37" s="22">
        <v>27.65</v>
      </c>
      <c r="O37" s="22">
        <f t="shared" si="59"/>
        <v>9</v>
      </c>
      <c r="P37" s="22">
        <f t="shared" si="60"/>
        <v>1</v>
      </c>
      <c r="Q37" s="27"/>
      <c r="R37" s="22" t="s">
        <v>68</v>
      </c>
      <c r="S37" s="22">
        <f t="shared" si="61"/>
        <v>0</v>
      </c>
      <c r="T37" s="22">
        <f t="shared" si="62"/>
        <v>0</v>
      </c>
      <c r="U37" s="27"/>
      <c r="V37" s="22" t="s">
        <v>68</v>
      </c>
      <c r="W37" s="22">
        <f t="shared" si="63"/>
        <v>0</v>
      </c>
      <c r="X37" s="22">
        <f t="shared" si="64"/>
        <v>0</v>
      </c>
      <c r="Y37" s="27"/>
      <c r="Z37" s="22" t="s">
        <v>68</v>
      </c>
      <c r="AA37" s="22">
        <f t="shared" si="65"/>
        <v>0</v>
      </c>
      <c r="AB37" s="22">
        <f t="shared" si="66"/>
        <v>0</v>
      </c>
      <c r="AC37" s="6"/>
      <c r="AD37" s="22" t="s">
        <v>68</v>
      </c>
      <c r="AE37" s="22">
        <f t="shared" si="67"/>
        <v>0</v>
      </c>
      <c r="AF37" s="22">
        <f t="shared" si="68"/>
        <v>0</v>
      </c>
      <c r="AG37" s="7"/>
      <c r="AH37" s="22" t="s">
        <v>68</v>
      </c>
      <c r="AI37" s="22">
        <f t="shared" si="69"/>
        <v>0</v>
      </c>
      <c r="AJ37" s="22">
        <f t="shared" si="70"/>
        <v>0</v>
      </c>
      <c r="AK37" s="7"/>
      <c r="AL37" s="22" t="s">
        <v>68</v>
      </c>
      <c r="AM37" s="22">
        <f t="shared" si="71"/>
        <v>0</v>
      </c>
      <c r="AN37" s="22">
        <f t="shared" si="72"/>
        <v>0</v>
      </c>
      <c r="AO37" s="7"/>
      <c r="AP37" s="22" t="s">
        <v>68</v>
      </c>
      <c r="AQ37" s="22">
        <f t="shared" si="73"/>
        <v>0</v>
      </c>
      <c r="AR37" s="22">
        <f t="shared" si="74"/>
        <v>0</v>
      </c>
      <c r="AS37" s="7"/>
      <c r="AT37" s="22" t="s">
        <v>68</v>
      </c>
      <c r="AU37" s="22">
        <f t="shared" si="75"/>
        <v>0</v>
      </c>
      <c r="AV37" s="22">
        <f t="shared" si="76"/>
        <v>0</v>
      </c>
      <c r="AW37" s="7"/>
      <c r="AX37" s="22">
        <f t="shared" si="77"/>
        <v>2</v>
      </c>
    </row>
    <row r="38" ht="15.75" customHeight="1">
      <c r="A38" s="24">
        <f t="shared" si="53"/>
        <v>4</v>
      </c>
      <c r="B38" s="24" t="s">
        <v>108</v>
      </c>
      <c r="C38" s="6"/>
      <c r="D38" s="42">
        <f t="shared" si="54"/>
        <v>16</v>
      </c>
      <c r="E38" s="7"/>
      <c r="F38" s="59"/>
      <c r="G38" s="22"/>
      <c r="H38" s="22"/>
      <c r="I38" s="27"/>
      <c r="J38" s="22">
        <v>28.392</v>
      </c>
      <c r="K38" s="22">
        <f t="shared" si="57"/>
        <v>8</v>
      </c>
      <c r="L38" s="22">
        <f t="shared" si="58"/>
        <v>1</v>
      </c>
      <c r="M38" s="27"/>
      <c r="N38" s="22">
        <v>28.71</v>
      </c>
      <c r="O38" s="22">
        <f t="shared" si="59"/>
        <v>8</v>
      </c>
      <c r="P38" s="22">
        <f t="shared" si="60"/>
        <v>1</v>
      </c>
      <c r="Q38" s="27"/>
      <c r="R38" s="22" t="s">
        <v>68</v>
      </c>
      <c r="S38" s="22">
        <f t="shared" si="61"/>
        <v>0</v>
      </c>
      <c r="T38" s="22">
        <f t="shared" si="62"/>
        <v>0</v>
      </c>
      <c r="U38" s="27"/>
      <c r="V38" s="22" t="s">
        <v>68</v>
      </c>
      <c r="W38" s="22">
        <f t="shared" si="63"/>
        <v>0</v>
      </c>
      <c r="X38" s="22">
        <f t="shared" si="64"/>
        <v>0</v>
      </c>
      <c r="Y38" s="27"/>
      <c r="Z38" s="22" t="s">
        <v>68</v>
      </c>
      <c r="AA38" s="22">
        <f t="shared" si="65"/>
        <v>0</v>
      </c>
      <c r="AB38" s="22">
        <f t="shared" si="66"/>
        <v>0</v>
      </c>
      <c r="AC38" s="6"/>
      <c r="AD38" s="22" t="s">
        <v>68</v>
      </c>
      <c r="AE38" s="22">
        <f t="shared" si="67"/>
        <v>0</v>
      </c>
      <c r="AF38" s="22">
        <f t="shared" si="68"/>
        <v>0</v>
      </c>
      <c r="AG38" s="7"/>
      <c r="AH38" s="22" t="s">
        <v>68</v>
      </c>
      <c r="AI38" s="22">
        <f t="shared" si="69"/>
        <v>0</v>
      </c>
      <c r="AJ38" s="22">
        <f t="shared" si="70"/>
        <v>0</v>
      </c>
      <c r="AK38" s="7"/>
      <c r="AL38" s="22" t="s">
        <v>68</v>
      </c>
      <c r="AM38" s="22">
        <f t="shared" si="71"/>
        <v>0</v>
      </c>
      <c r="AN38" s="22">
        <f t="shared" si="72"/>
        <v>0</v>
      </c>
      <c r="AO38" s="7"/>
      <c r="AP38" s="22" t="s">
        <v>68</v>
      </c>
      <c r="AQ38" s="22">
        <f t="shared" si="73"/>
        <v>0</v>
      </c>
      <c r="AR38" s="22">
        <f t="shared" si="74"/>
        <v>0</v>
      </c>
      <c r="AS38" s="7"/>
      <c r="AT38" s="22" t="s">
        <v>68</v>
      </c>
      <c r="AU38" s="22">
        <f t="shared" si="75"/>
        <v>0</v>
      </c>
      <c r="AV38" s="22">
        <f t="shared" si="76"/>
        <v>0</v>
      </c>
      <c r="AW38" s="7"/>
      <c r="AX38" s="22">
        <f t="shared" si="77"/>
        <v>2</v>
      </c>
    </row>
    <row r="39" ht="15.75" customHeight="1">
      <c r="A39" s="24">
        <f t="shared" si="53"/>
        <v>5</v>
      </c>
      <c r="B39" s="24" t="s">
        <v>99</v>
      </c>
      <c r="C39" s="6"/>
      <c r="D39" s="42">
        <f t="shared" si="54"/>
        <v>15</v>
      </c>
      <c r="E39" s="7"/>
      <c r="F39" s="59"/>
      <c r="G39" s="22"/>
      <c r="H39" s="22"/>
      <c r="I39" s="27"/>
      <c r="J39" s="22">
        <v>31.011</v>
      </c>
      <c r="K39" s="22">
        <f t="shared" si="57"/>
        <v>5</v>
      </c>
      <c r="L39" s="22">
        <f t="shared" si="58"/>
        <v>1</v>
      </c>
      <c r="M39" s="27"/>
      <c r="N39" s="22">
        <v>24.47</v>
      </c>
      <c r="O39" s="22">
        <f t="shared" si="59"/>
        <v>10</v>
      </c>
      <c r="P39" s="22">
        <f t="shared" si="60"/>
        <v>1</v>
      </c>
      <c r="Q39" s="27"/>
      <c r="R39" s="22" t="s">
        <v>68</v>
      </c>
      <c r="S39" s="22">
        <f t="shared" si="61"/>
        <v>0</v>
      </c>
      <c r="T39" s="22">
        <f t="shared" si="62"/>
        <v>0</v>
      </c>
      <c r="U39" s="27"/>
      <c r="V39" s="22" t="s">
        <v>68</v>
      </c>
      <c r="W39" s="22">
        <f t="shared" si="63"/>
        <v>0</v>
      </c>
      <c r="X39" s="22">
        <f t="shared" si="64"/>
        <v>0</v>
      </c>
      <c r="Y39" s="27"/>
      <c r="Z39" s="22" t="s">
        <v>68</v>
      </c>
      <c r="AA39" s="22">
        <f t="shared" si="65"/>
        <v>0</v>
      </c>
      <c r="AB39" s="22">
        <f t="shared" si="66"/>
        <v>0</v>
      </c>
      <c r="AC39" s="6"/>
      <c r="AD39" s="22" t="s">
        <v>68</v>
      </c>
      <c r="AE39" s="22">
        <f t="shared" si="67"/>
        <v>0</v>
      </c>
      <c r="AF39" s="22">
        <f t="shared" si="68"/>
        <v>0</v>
      </c>
      <c r="AG39" s="7"/>
      <c r="AH39" s="22" t="s">
        <v>68</v>
      </c>
      <c r="AI39" s="22">
        <f t="shared" si="69"/>
        <v>0</v>
      </c>
      <c r="AJ39" s="22">
        <f t="shared" si="70"/>
        <v>0</v>
      </c>
      <c r="AK39" s="7"/>
      <c r="AL39" s="22" t="s">
        <v>68</v>
      </c>
      <c r="AM39" s="22">
        <f t="shared" si="71"/>
        <v>0</v>
      </c>
      <c r="AN39" s="22">
        <f t="shared" si="72"/>
        <v>0</v>
      </c>
      <c r="AO39" s="7"/>
      <c r="AP39" s="22" t="s">
        <v>68</v>
      </c>
      <c r="AQ39" s="22">
        <f t="shared" si="73"/>
        <v>0</v>
      </c>
      <c r="AR39" s="22">
        <f t="shared" si="74"/>
        <v>0</v>
      </c>
      <c r="AS39" s="7"/>
      <c r="AT39" s="22" t="s">
        <v>68</v>
      </c>
      <c r="AU39" s="22">
        <f t="shared" si="75"/>
        <v>0</v>
      </c>
      <c r="AV39" s="22">
        <f t="shared" si="76"/>
        <v>0</v>
      </c>
      <c r="AW39" s="7"/>
      <c r="AX39" s="22">
        <f t="shared" si="77"/>
        <v>2</v>
      </c>
    </row>
    <row r="40" ht="15.75" customHeight="1">
      <c r="A40" s="24">
        <f t="shared" si="53"/>
        <v>6</v>
      </c>
      <c r="B40" s="24" t="s">
        <v>109</v>
      </c>
      <c r="C40" s="6"/>
      <c r="D40" s="42">
        <f t="shared" si="54"/>
        <v>11</v>
      </c>
      <c r="E40" s="7"/>
      <c r="F40" s="59">
        <v>62.12</v>
      </c>
      <c r="G40" s="22">
        <f t="shared" ref="G40:G42" si="78">IF(F40="NT", 0, IF(_xlfn.RANK.EQ(F40, $F$35:$F$40, 1)&lt;=10, 11 - _xlfn.RANK.EQ(F40, $F$35:$F$40, 1), 0))</f>
        <v>8</v>
      </c>
      <c r="H40" s="22">
        <f t="shared" ref="H40:H42" si="79">IF(OR(F40="TO", F40="TIME"), 0, IF(F40&lt;&gt;"", 1, ""))</f>
        <v>1</v>
      </c>
      <c r="I40" s="27"/>
      <c r="J40" s="22">
        <v>61.504</v>
      </c>
      <c r="K40" s="22">
        <f t="shared" si="57"/>
        <v>3</v>
      </c>
      <c r="L40" s="22">
        <f t="shared" si="58"/>
        <v>1</v>
      </c>
      <c r="M40" s="27"/>
      <c r="N40" s="22" t="s">
        <v>68</v>
      </c>
      <c r="O40" s="22">
        <f t="shared" si="59"/>
        <v>0</v>
      </c>
      <c r="P40" s="22">
        <f t="shared" si="60"/>
        <v>0</v>
      </c>
      <c r="Q40" s="27"/>
      <c r="R40" s="22" t="s">
        <v>68</v>
      </c>
      <c r="S40" s="22">
        <f t="shared" si="61"/>
        <v>0</v>
      </c>
      <c r="T40" s="22">
        <f t="shared" si="62"/>
        <v>0</v>
      </c>
      <c r="U40" s="27"/>
      <c r="V40" s="22" t="s">
        <v>68</v>
      </c>
      <c r="W40" s="22">
        <f t="shared" si="63"/>
        <v>0</v>
      </c>
      <c r="X40" s="22">
        <f t="shared" si="64"/>
        <v>0</v>
      </c>
      <c r="Y40" s="27"/>
      <c r="Z40" s="22" t="s">
        <v>68</v>
      </c>
      <c r="AA40" s="22">
        <f t="shared" si="65"/>
        <v>0</v>
      </c>
      <c r="AB40" s="22">
        <f t="shared" si="66"/>
        <v>0</v>
      </c>
      <c r="AC40" s="6"/>
      <c r="AD40" s="22" t="s">
        <v>68</v>
      </c>
      <c r="AE40" s="22">
        <f t="shared" si="67"/>
        <v>0</v>
      </c>
      <c r="AF40" s="22">
        <f t="shared" si="68"/>
        <v>0</v>
      </c>
      <c r="AG40" s="7"/>
      <c r="AH40" s="22" t="s">
        <v>68</v>
      </c>
      <c r="AI40" s="22">
        <f t="shared" si="69"/>
        <v>0</v>
      </c>
      <c r="AJ40" s="22">
        <f t="shared" si="70"/>
        <v>0</v>
      </c>
      <c r="AK40" s="7"/>
      <c r="AL40" s="22" t="s">
        <v>68</v>
      </c>
      <c r="AM40" s="22">
        <f t="shared" si="71"/>
        <v>0</v>
      </c>
      <c r="AN40" s="22">
        <f t="shared" si="72"/>
        <v>0</v>
      </c>
      <c r="AO40" s="7"/>
      <c r="AP40" s="22" t="s">
        <v>68</v>
      </c>
      <c r="AQ40" s="22">
        <f t="shared" si="73"/>
        <v>0</v>
      </c>
      <c r="AR40" s="22">
        <f t="shared" si="74"/>
        <v>0</v>
      </c>
      <c r="AS40" s="7"/>
      <c r="AT40" s="22" t="s">
        <v>68</v>
      </c>
      <c r="AU40" s="22">
        <f t="shared" si="75"/>
        <v>0</v>
      </c>
      <c r="AV40" s="22">
        <f t="shared" si="76"/>
        <v>0</v>
      </c>
      <c r="AW40" s="7"/>
      <c r="AX40" s="22">
        <f t="shared" si="77"/>
        <v>2</v>
      </c>
    </row>
    <row r="41" ht="15.75" customHeight="1">
      <c r="A41" s="24">
        <f t="shared" si="53"/>
        <v>7</v>
      </c>
      <c r="B41" s="24" t="s">
        <v>100</v>
      </c>
      <c r="C41" s="6"/>
      <c r="D41" s="42">
        <f t="shared" si="54"/>
        <v>10</v>
      </c>
      <c r="E41" s="7"/>
      <c r="F41" s="59" t="s">
        <v>69</v>
      </c>
      <c r="G41" s="22">
        <f t="shared" si="78"/>
        <v>0</v>
      </c>
      <c r="H41" s="22">
        <f t="shared" si="79"/>
        <v>1</v>
      </c>
      <c r="I41" s="27"/>
      <c r="J41" s="22">
        <v>24.613</v>
      </c>
      <c r="K41" s="22">
        <f t="shared" si="57"/>
        <v>10</v>
      </c>
      <c r="L41" s="22">
        <f t="shared" si="58"/>
        <v>1</v>
      </c>
      <c r="M41" s="27"/>
      <c r="N41" s="22" t="s">
        <v>68</v>
      </c>
      <c r="O41" s="22">
        <f t="shared" si="59"/>
        <v>0</v>
      </c>
      <c r="P41" s="22">
        <f t="shared" si="60"/>
        <v>0</v>
      </c>
      <c r="Q41" s="27"/>
      <c r="R41" s="22" t="s">
        <v>68</v>
      </c>
      <c r="S41" s="22">
        <f t="shared" si="61"/>
        <v>0</v>
      </c>
      <c r="T41" s="22">
        <f t="shared" si="62"/>
        <v>0</v>
      </c>
      <c r="U41" s="27"/>
      <c r="V41" s="22" t="s">
        <v>68</v>
      </c>
      <c r="W41" s="22">
        <f t="shared" si="63"/>
        <v>0</v>
      </c>
      <c r="X41" s="22">
        <f t="shared" si="64"/>
        <v>0</v>
      </c>
      <c r="Y41" s="27"/>
      <c r="Z41" s="22" t="s">
        <v>68</v>
      </c>
      <c r="AA41" s="22">
        <f t="shared" si="65"/>
        <v>0</v>
      </c>
      <c r="AB41" s="22">
        <f t="shared" si="66"/>
        <v>0</v>
      </c>
      <c r="AC41" s="6"/>
      <c r="AD41" s="22" t="s">
        <v>68</v>
      </c>
      <c r="AE41" s="22">
        <f t="shared" si="67"/>
        <v>0</v>
      </c>
      <c r="AF41" s="22">
        <f t="shared" si="68"/>
        <v>0</v>
      </c>
      <c r="AG41" s="7"/>
      <c r="AH41" s="22" t="s">
        <v>68</v>
      </c>
      <c r="AI41" s="22">
        <f t="shared" si="69"/>
        <v>0</v>
      </c>
      <c r="AJ41" s="22">
        <f t="shared" si="70"/>
        <v>0</v>
      </c>
      <c r="AK41" s="7"/>
      <c r="AL41" s="22" t="s">
        <v>68</v>
      </c>
      <c r="AM41" s="22">
        <f t="shared" si="71"/>
        <v>0</v>
      </c>
      <c r="AN41" s="22">
        <f t="shared" si="72"/>
        <v>0</v>
      </c>
      <c r="AO41" s="7"/>
      <c r="AP41" s="22" t="s">
        <v>68</v>
      </c>
      <c r="AQ41" s="22">
        <f t="shared" si="73"/>
        <v>0</v>
      </c>
      <c r="AR41" s="22">
        <f t="shared" si="74"/>
        <v>0</v>
      </c>
      <c r="AS41" s="7"/>
      <c r="AT41" s="22" t="s">
        <v>68</v>
      </c>
      <c r="AU41" s="22">
        <f t="shared" si="75"/>
        <v>0</v>
      </c>
      <c r="AV41" s="22">
        <f t="shared" si="76"/>
        <v>0</v>
      </c>
      <c r="AW41" s="7"/>
      <c r="AX41" s="22">
        <f t="shared" si="77"/>
        <v>2</v>
      </c>
    </row>
    <row r="42" ht="15.75" customHeight="1">
      <c r="A42" s="24">
        <f t="shared" si="53"/>
        <v>8</v>
      </c>
      <c r="B42" s="24" t="s">
        <v>110</v>
      </c>
      <c r="C42" s="6"/>
      <c r="D42" s="42">
        <f t="shared" si="54"/>
        <v>6</v>
      </c>
      <c r="E42" s="7"/>
      <c r="F42" s="59" t="s">
        <v>69</v>
      </c>
      <c r="G42" s="22">
        <f t="shared" si="78"/>
        <v>0</v>
      </c>
      <c r="H42" s="22">
        <f t="shared" si="79"/>
        <v>1</v>
      </c>
      <c r="I42" s="27"/>
      <c r="J42" s="22">
        <v>29.908</v>
      </c>
      <c r="K42" s="22">
        <f t="shared" si="57"/>
        <v>6</v>
      </c>
      <c r="L42" s="22">
        <f t="shared" si="58"/>
        <v>1</v>
      </c>
      <c r="M42" s="27"/>
      <c r="N42" s="22" t="s">
        <v>68</v>
      </c>
      <c r="O42" s="22">
        <f t="shared" si="59"/>
        <v>0</v>
      </c>
      <c r="P42" s="22">
        <f t="shared" si="60"/>
        <v>0</v>
      </c>
      <c r="Q42" s="27"/>
      <c r="R42" s="22" t="s">
        <v>68</v>
      </c>
      <c r="S42" s="22">
        <f t="shared" si="61"/>
        <v>0</v>
      </c>
      <c r="T42" s="22">
        <f t="shared" si="62"/>
        <v>0</v>
      </c>
      <c r="U42" s="27"/>
      <c r="V42" s="22" t="s">
        <v>68</v>
      </c>
      <c r="W42" s="22">
        <f t="shared" si="63"/>
        <v>0</v>
      </c>
      <c r="X42" s="22">
        <f t="shared" si="64"/>
        <v>0</v>
      </c>
      <c r="Y42" s="27"/>
      <c r="Z42" s="22" t="s">
        <v>68</v>
      </c>
      <c r="AA42" s="22">
        <f t="shared" si="65"/>
        <v>0</v>
      </c>
      <c r="AB42" s="22">
        <f t="shared" si="66"/>
        <v>0</v>
      </c>
      <c r="AC42" s="6"/>
      <c r="AD42" s="22" t="s">
        <v>68</v>
      </c>
      <c r="AE42" s="22">
        <f t="shared" si="67"/>
        <v>0</v>
      </c>
      <c r="AF42" s="22">
        <f t="shared" si="68"/>
        <v>0</v>
      </c>
      <c r="AG42" s="7"/>
      <c r="AH42" s="22" t="s">
        <v>68</v>
      </c>
      <c r="AI42" s="22">
        <f t="shared" si="69"/>
        <v>0</v>
      </c>
      <c r="AJ42" s="22">
        <f t="shared" si="70"/>
        <v>0</v>
      </c>
      <c r="AK42" s="7"/>
      <c r="AL42" s="22" t="s">
        <v>68</v>
      </c>
      <c r="AM42" s="22">
        <f t="shared" si="71"/>
        <v>0</v>
      </c>
      <c r="AN42" s="22">
        <f t="shared" si="72"/>
        <v>0</v>
      </c>
      <c r="AO42" s="7"/>
      <c r="AP42" s="22" t="s">
        <v>68</v>
      </c>
      <c r="AQ42" s="22">
        <f t="shared" si="73"/>
        <v>0</v>
      </c>
      <c r="AR42" s="22">
        <f t="shared" si="74"/>
        <v>0</v>
      </c>
      <c r="AS42" s="7"/>
      <c r="AT42" s="22" t="s">
        <v>68</v>
      </c>
      <c r="AU42" s="22">
        <f t="shared" si="75"/>
        <v>0</v>
      </c>
      <c r="AV42" s="22">
        <f t="shared" si="76"/>
        <v>0</v>
      </c>
      <c r="AW42" s="7"/>
      <c r="AX42" s="22">
        <f t="shared" si="77"/>
        <v>2</v>
      </c>
    </row>
    <row r="43" ht="15.75" customHeight="1">
      <c r="A43" s="24">
        <f t="shared" si="53"/>
        <v>9</v>
      </c>
      <c r="B43" s="24" t="s">
        <v>111</v>
      </c>
      <c r="C43" s="6"/>
      <c r="D43" s="42">
        <f t="shared" si="54"/>
        <v>5</v>
      </c>
      <c r="E43" s="7"/>
      <c r="F43" s="59"/>
      <c r="G43" s="22"/>
      <c r="H43" s="22"/>
      <c r="I43" s="27"/>
      <c r="J43" s="22" t="s">
        <v>69</v>
      </c>
      <c r="K43" s="22">
        <f t="shared" si="57"/>
        <v>0</v>
      </c>
      <c r="L43" s="22">
        <f t="shared" si="58"/>
        <v>1</v>
      </c>
      <c r="M43" s="27"/>
      <c r="N43" s="22">
        <v>45.45</v>
      </c>
      <c r="O43" s="22">
        <f t="shared" si="59"/>
        <v>5</v>
      </c>
      <c r="P43" s="22">
        <f t="shared" si="60"/>
        <v>1</v>
      </c>
      <c r="Q43" s="27"/>
      <c r="R43" s="22" t="s">
        <v>68</v>
      </c>
      <c r="S43" s="22">
        <f t="shared" si="61"/>
        <v>0</v>
      </c>
      <c r="T43" s="22">
        <f t="shared" si="62"/>
        <v>0</v>
      </c>
      <c r="U43" s="27"/>
      <c r="V43" s="22" t="s">
        <v>68</v>
      </c>
      <c r="W43" s="22">
        <f t="shared" si="63"/>
        <v>0</v>
      </c>
      <c r="X43" s="22">
        <f t="shared" si="64"/>
        <v>0</v>
      </c>
      <c r="Y43" s="27"/>
      <c r="Z43" s="22" t="s">
        <v>68</v>
      </c>
      <c r="AA43" s="22">
        <f t="shared" si="65"/>
        <v>0</v>
      </c>
      <c r="AB43" s="22">
        <f t="shared" si="66"/>
        <v>0</v>
      </c>
      <c r="AC43" s="6"/>
      <c r="AD43" s="22" t="s">
        <v>68</v>
      </c>
      <c r="AE43" s="22">
        <f t="shared" si="67"/>
        <v>0</v>
      </c>
      <c r="AF43" s="22">
        <f t="shared" si="68"/>
        <v>0</v>
      </c>
      <c r="AG43" s="7"/>
      <c r="AH43" s="22" t="s">
        <v>68</v>
      </c>
      <c r="AI43" s="22">
        <f t="shared" si="69"/>
        <v>0</v>
      </c>
      <c r="AJ43" s="22">
        <f t="shared" si="70"/>
        <v>0</v>
      </c>
      <c r="AK43" s="7"/>
      <c r="AL43" s="22" t="s">
        <v>68</v>
      </c>
      <c r="AM43" s="22">
        <f t="shared" si="71"/>
        <v>0</v>
      </c>
      <c r="AN43" s="22">
        <f t="shared" si="72"/>
        <v>0</v>
      </c>
      <c r="AO43" s="7"/>
      <c r="AP43" s="22" t="s">
        <v>68</v>
      </c>
      <c r="AQ43" s="22">
        <f t="shared" si="73"/>
        <v>0</v>
      </c>
      <c r="AR43" s="22">
        <f t="shared" si="74"/>
        <v>0</v>
      </c>
      <c r="AS43" s="7"/>
      <c r="AT43" s="22" t="s">
        <v>68</v>
      </c>
      <c r="AU43" s="22">
        <f t="shared" si="75"/>
        <v>0</v>
      </c>
      <c r="AV43" s="22">
        <f t="shared" si="76"/>
        <v>0</v>
      </c>
      <c r="AW43" s="7"/>
      <c r="AX43" s="22">
        <f t="shared" si="77"/>
        <v>2</v>
      </c>
    </row>
    <row r="44" ht="15.75" customHeight="1">
      <c r="A44" s="24">
        <f t="shared" si="53"/>
        <v>10</v>
      </c>
      <c r="B44" s="24" t="s">
        <v>106</v>
      </c>
      <c r="C44" s="6"/>
      <c r="D44" s="42">
        <f t="shared" si="54"/>
        <v>0</v>
      </c>
      <c r="E44" s="7"/>
      <c r="F44" s="59" t="s">
        <v>69</v>
      </c>
      <c r="G44" s="22">
        <f>IF(F44="NT", 0, IF(_xlfn.RANK.EQ(F44, $F$35:$F$40, 1)&lt;=10, 11 - _xlfn.RANK.EQ(F44, $F$35:$F$40, 1), 0))</f>
        <v>0</v>
      </c>
      <c r="H44" s="22">
        <f>IF(OR(F44="TO", F44="TIME"), 0, IF(F44&lt;&gt;"", 1, ""))</f>
        <v>1</v>
      </c>
      <c r="I44" s="27"/>
      <c r="J44" s="22" t="s">
        <v>69</v>
      </c>
      <c r="K44" s="22">
        <f t="shared" si="57"/>
        <v>0</v>
      </c>
      <c r="L44" s="22">
        <f t="shared" si="58"/>
        <v>1</v>
      </c>
      <c r="M44" s="27"/>
      <c r="N44" s="22" t="s">
        <v>69</v>
      </c>
      <c r="O44" s="22">
        <f t="shared" si="59"/>
        <v>0</v>
      </c>
      <c r="P44" s="22">
        <f t="shared" si="60"/>
        <v>1</v>
      </c>
      <c r="Q44" s="27"/>
      <c r="R44" s="22" t="s">
        <v>68</v>
      </c>
      <c r="S44" s="22">
        <f t="shared" si="61"/>
        <v>0</v>
      </c>
      <c r="T44" s="22">
        <f t="shared" si="62"/>
        <v>0</v>
      </c>
      <c r="U44" s="27"/>
      <c r="V44" s="22" t="s">
        <v>68</v>
      </c>
      <c r="W44" s="22">
        <f t="shared" si="63"/>
        <v>0</v>
      </c>
      <c r="X44" s="22">
        <f t="shared" si="64"/>
        <v>0</v>
      </c>
      <c r="Y44" s="27"/>
      <c r="Z44" s="22" t="s">
        <v>68</v>
      </c>
      <c r="AA44" s="22">
        <f t="shared" si="65"/>
        <v>0</v>
      </c>
      <c r="AB44" s="22">
        <f t="shared" si="66"/>
        <v>0</v>
      </c>
      <c r="AC44" s="6"/>
      <c r="AD44" s="22" t="s">
        <v>68</v>
      </c>
      <c r="AE44" s="22">
        <f t="shared" si="67"/>
        <v>0</v>
      </c>
      <c r="AF44" s="22">
        <f t="shared" si="68"/>
        <v>0</v>
      </c>
      <c r="AG44" s="7"/>
      <c r="AH44" s="22" t="s">
        <v>68</v>
      </c>
      <c r="AI44" s="22">
        <f t="shared" si="69"/>
        <v>0</v>
      </c>
      <c r="AJ44" s="22">
        <f t="shared" si="70"/>
        <v>0</v>
      </c>
      <c r="AK44" s="7"/>
      <c r="AL44" s="22" t="s">
        <v>68</v>
      </c>
      <c r="AM44" s="22">
        <f t="shared" si="71"/>
        <v>0</v>
      </c>
      <c r="AN44" s="22">
        <f t="shared" si="72"/>
        <v>0</v>
      </c>
      <c r="AO44" s="7"/>
      <c r="AP44" s="22" t="s">
        <v>68</v>
      </c>
      <c r="AQ44" s="22">
        <f t="shared" si="73"/>
        <v>0</v>
      </c>
      <c r="AR44" s="22">
        <f t="shared" si="74"/>
        <v>0</v>
      </c>
      <c r="AS44" s="7"/>
      <c r="AT44" s="22" t="s">
        <v>68</v>
      </c>
      <c r="AU44" s="22">
        <f t="shared" si="75"/>
        <v>0</v>
      </c>
      <c r="AV44" s="22">
        <f t="shared" si="76"/>
        <v>0</v>
      </c>
      <c r="AW44" s="7"/>
      <c r="AX44" s="22">
        <f t="shared" si="77"/>
        <v>3</v>
      </c>
    </row>
    <row r="45" ht="15.75" customHeight="1">
      <c r="A45" s="24"/>
      <c r="B45" s="24"/>
      <c r="C45" s="6"/>
      <c r="D45" s="42">
        <f t="shared" si="54"/>
        <v>0</v>
      </c>
      <c r="E45" s="7"/>
      <c r="F45" s="59"/>
      <c r="G45" s="22"/>
      <c r="H45" s="22"/>
      <c r="I45" s="27"/>
      <c r="J45" s="22" t="s">
        <v>68</v>
      </c>
      <c r="K45" s="22">
        <f t="shared" si="57"/>
        <v>0</v>
      </c>
      <c r="L45" s="22">
        <f t="shared" si="58"/>
        <v>0</v>
      </c>
      <c r="M45" s="27"/>
      <c r="N45" s="22"/>
      <c r="O45" s="22"/>
      <c r="P45" s="22"/>
      <c r="Q45" s="27"/>
      <c r="R45" s="22"/>
      <c r="S45" s="22"/>
      <c r="T45" s="22"/>
      <c r="U45" s="27"/>
      <c r="V45" s="22"/>
      <c r="W45" s="22"/>
      <c r="X45" s="22"/>
      <c r="Y45" s="27"/>
      <c r="Z45" s="22"/>
      <c r="AA45" s="22"/>
      <c r="AB45" s="22"/>
      <c r="AC45" s="6"/>
      <c r="AD45" s="22"/>
      <c r="AE45" s="22"/>
      <c r="AF45" s="22"/>
      <c r="AG45" s="7"/>
      <c r="AH45" s="22"/>
      <c r="AI45" s="22"/>
      <c r="AJ45" s="22"/>
      <c r="AK45" s="7"/>
      <c r="AL45" s="22"/>
      <c r="AM45" s="22"/>
      <c r="AN45" s="22"/>
      <c r="AO45" s="7"/>
      <c r="AP45" s="22"/>
      <c r="AQ45" s="22"/>
      <c r="AR45" s="22"/>
      <c r="AS45" s="7"/>
      <c r="AT45" s="22"/>
      <c r="AU45" s="22"/>
      <c r="AV45" s="22"/>
      <c r="AW45" s="7"/>
      <c r="AX45" s="22"/>
    </row>
    <row r="46" ht="15.75" customHeight="1">
      <c r="A46" s="25"/>
      <c r="B46" s="25"/>
      <c r="C46" s="6"/>
      <c r="D46" s="5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6"/>
      <c r="AD46" s="27"/>
      <c r="AE46" s="27"/>
      <c r="AF46" s="27"/>
      <c r="AG46" s="7"/>
      <c r="AH46" s="27"/>
      <c r="AI46" s="27"/>
      <c r="AJ46" s="27"/>
      <c r="AK46" s="7"/>
      <c r="AL46" s="27"/>
      <c r="AM46" s="27"/>
      <c r="AN46" s="27"/>
      <c r="AO46" s="7"/>
      <c r="AP46" s="27"/>
      <c r="AQ46" s="27"/>
      <c r="AR46" s="27"/>
      <c r="AS46" s="7"/>
      <c r="AT46" s="27"/>
      <c r="AU46" s="27"/>
      <c r="AV46" s="27"/>
      <c r="AW46" s="7"/>
      <c r="AX46" s="7"/>
    </row>
    <row r="47" ht="15.75" customHeight="1">
      <c r="D47" s="60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</row>
    <row r="48" ht="15.75" customHeight="1">
      <c r="A48" s="15"/>
      <c r="B48" s="15" t="s">
        <v>43</v>
      </c>
      <c r="D48" s="60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</row>
    <row r="49" ht="15.75" customHeight="1">
      <c r="A49" s="55"/>
      <c r="B49" s="55"/>
      <c r="C49" s="61"/>
      <c r="D49" s="42"/>
      <c r="E49" s="43"/>
      <c r="F49" s="43"/>
      <c r="G49" s="43"/>
      <c r="H49" s="43"/>
      <c r="I49" s="35"/>
      <c r="J49" s="43"/>
      <c r="K49" s="43"/>
      <c r="L49" s="43"/>
      <c r="M49" s="35"/>
      <c r="N49" s="43"/>
      <c r="O49" s="43"/>
      <c r="P49" s="43"/>
      <c r="Q49" s="35"/>
      <c r="R49" s="43"/>
      <c r="S49" s="43"/>
      <c r="T49" s="43"/>
      <c r="U49" s="35"/>
      <c r="V49" s="43"/>
      <c r="W49" s="43"/>
      <c r="X49" s="43"/>
      <c r="Y49" s="35"/>
      <c r="Z49" s="43"/>
      <c r="AA49" s="43"/>
      <c r="AB49" s="43"/>
      <c r="AC49" s="35"/>
      <c r="AD49" s="43"/>
      <c r="AE49" s="43"/>
      <c r="AF49" s="43"/>
      <c r="AG49" s="35"/>
      <c r="AH49" s="43"/>
      <c r="AI49" s="43"/>
      <c r="AJ49" s="43"/>
      <c r="AK49" s="35"/>
      <c r="AL49" s="43"/>
      <c r="AM49" s="43"/>
      <c r="AN49" s="43"/>
      <c r="AO49" s="35"/>
      <c r="AP49" s="43"/>
      <c r="AQ49" s="43"/>
      <c r="AR49" s="43"/>
      <c r="AS49" s="35"/>
      <c r="AT49" s="43"/>
      <c r="AU49" s="43"/>
      <c r="AV49" s="43"/>
      <c r="AW49" s="35"/>
      <c r="AX49" s="43"/>
      <c r="AY49" s="35"/>
    </row>
    <row r="50" ht="15.75" customHeight="1">
      <c r="A50" s="24">
        <f t="shared" ref="A50:A61" si="80">ROW(A2)-ROW($A$2)+1</f>
        <v>1</v>
      </c>
      <c r="B50" s="24" t="s">
        <v>94</v>
      </c>
      <c r="C50" s="61"/>
      <c r="D50" s="42">
        <f t="shared" ref="D50:D61" si="81">G50+K50+O50+S50+W50+AA50+AE50+AI50+AM50+AQ50+AU50</f>
        <v>22</v>
      </c>
      <c r="E50" s="7"/>
      <c r="F50" s="59">
        <v>24.288</v>
      </c>
      <c r="G50" s="22">
        <f t="shared" ref="G50:G51" si="82">IF(F50="NT", 0, IF(_xlfn.RANK.EQ(F50, $F$50:$F$62, 1)&lt;=10, 11 - _xlfn.RANK.EQ(F50, $F$50:$F$62, 1), 0))</f>
        <v>8</v>
      </c>
      <c r="H50" s="22">
        <f t="shared" ref="H50:H51" si="83">IF(F50="TO", 0, IF(F50&lt;&gt;"", 1, ""))</f>
        <v>1</v>
      </c>
      <c r="I50" s="35"/>
      <c r="J50" s="22">
        <v>26.731</v>
      </c>
      <c r="K50" s="22">
        <f t="shared" ref="K50:K61" si="84">IF(OR(J50="NT", J50="TIME"), 0, IF(_xlfn.RANK.EQ(J50, $J$50:$J$61, 1)&lt;=10, 11 - _xlfn.RANK.EQ(J50, $J$50:$J$61, 1), 0))</f>
        <v>4</v>
      </c>
      <c r="L50" s="22">
        <f t="shared" ref="L50:L61" si="85">IF(OR(J50="TO", J50="TIME"), 0, IF(J50&lt;&gt;"", 1, ""))</f>
        <v>1</v>
      </c>
      <c r="M50" s="35"/>
      <c r="N50" s="22">
        <v>21.41</v>
      </c>
      <c r="O50" s="22">
        <f t="shared" ref="O50:O61" si="86">IF(OR(N50="NT", N50="TIME"), 0, IF(_xlfn.RANK.EQ(N50, $N$50:$N$61, 1)&lt;=10, 11 - _xlfn.RANK.EQ(N50, $N$50:$N$61, 1), 0))</f>
        <v>10</v>
      </c>
      <c r="P50" s="22">
        <f t="shared" ref="P50:P61" si="87">IF(OR(N50="TO", N50="TIME"), 0, IF(N50&lt;&gt;"", 1, ""))</f>
        <v>1</v>
      </c>
      <c r="Q50" s="35"/>
      <c r="R50" s="22" t="s">
        <v>68</v>
      </c>
      <c r="S50" s="22">
        <f t="shared" ref="S50:S61" si="88">IF(OR(R50="NT", R50="TIME"), 0, IF(_xlfn.RANK.EQ(R50, $R$50:$R$61, 1)&lt;=10, 11 - _xlfn.RANK.EQ(R50, $R$50:$R$61, 1), 0))</f>
        <v>0</v>
      </c>
      <c r="T50" s="22">
        <f t="shared" ref="T50:T61" si="89">IF(OR(R50="TO", R50="TIME"), 0, IF(R50&lt;&gt;"", 1, ""))</f>
        <v>0</v>
      </c>
      <c r="U50" s="35"/>
      <c r="V50" s="22" t="s">
        <v>68</v>
      </c>
      <c r="W50" s="22">
        <f t="shared" ref="W50:W61" si="90">IF(OR(V50="NT", V50="TIME"), 0, IF(_xlfn.RANK.EQ(V50, $V$50:$V$61, 1)&lt;=10, 11 - _xlfn.RANK.EQ(V50, $V$50:$V$61, 1), 0))</f>
        <v>0</v>
      </c>
      <c r="X50" s="22">
        <f t="shared" ref="X50:X61" si="91">IF(OR(V50="TO", V50="TIME"), 0, IF(V50&lt;&gt;"", 1, ""))</f>
        <v>0</v>
      </c>
      <c r="Y50" s="35"/>
      <c r="Z50" s="22" t="s">
        <v>68</v>
      </c>
      <c r="AA50" s="22">
        <f t="shared" ref="AA50:AA61" si="92">IF(OR(Z50="NT", Z50="TIME"), 0, IF(_xlfn.RANK.EQ(Z50, $Z$50:$Z$61, 1)&lt;=10, 11 - _xlfn.RANK.EQ(Z50, $Z$50:$Z$61, 1), 0))</f>
        <v>0</v>
      </c>
      <c r="AB50" s="22">
        <f t="shared" ref="AB50:AB61" si="93">IF(OR(Z50="TO", Z50="TIME"), 0, IF(Z50&lt;&gt;"", 1, ""))</f>
        <v>0</v>
      </c>
      <c r="AC50" s="35"/>
      <c r="AD50" s="22" t="s">
        <v>68</v>
      </c>
      <c r="AE50" s="22">
        <f t="shared" ref="AE50:AE61" si="94">IF(OR(AD50="NT", AD50="TIME"), 0, IF(_xlfn.RANK.EQ(AD50, $AD$50:$AD$61, 1)&lt;=10, 11 - _xlfn.RANK.EQ(AD50, $AD$50:$AD$61, 1), 0))</f>
        <v>0</v>
      </c>
      <c r="AF50" s="22">
        <f t="shared" ref="AF50:AF61" si="95">IF(OR(AD50="TO", AD50="TIME"), 0, IF(AD50&lt;&gt;"", 1, ""))</f>
        <v>0</v>
      </c>
      <c r="AG50" s="35"/>
      <c r="AH50" s="22" t="s">
        <v>68</v>
      </c>
      <c r="AI50" s="22">
        <f t="shared" ref="AI50:AI51" si="96">IF(OR(AH50="NT", AH50="TIME"), 0, IF(_xlfn.RANK.EQ(AH50, AH37:AH50, 1)&lt;=10, 11 - _xlfn.RANK.EQ(AH50, AH37:AH50, 1), 0))</f>
        <v>0</v>
      </c>
      <c r="AJ50" s="22">
        <f t="shared" ref="AJ50:AJ61" si="97">IF(OR(AH50="TO", AH50="TIME"), 0, IF(AH50&lt;&gt;"", 1, ""))</f>
        <v>0</v>
      </c>
      <c r="AK50" s="35"/>
      <c r="AL50" s="22" t="s">
        <v>68</v>
      </c>
      <c r="AM50" s="22">
        <f t="shared" ref="AM50:AM51" si="98">IF(OR(AL50="NT", AL50="TIME"), 0, IF(_xlfn.RANK.EQ(AL50, AL37:AL50, 1)&lt;=10, 11 - _xlfn.RANK.EQ(AL50, AL37:AL50, 1), 0))</f>
        <v>0</v>
      </c>
      <c r="AN50" s="22">
        <f t="shared" ref="AN50:AN61" si="99">IF(OR(AL50="TO", AL50="TIME"), 0, IF(AL50&lt;&gt;"", 1, ""))</f>
        <v>0</v>
      </c>
      <c r="AO50" s="35"/>
      <c r="AP50" s="22" t="s">
        <v>68</v>
      </c>
      <c r="AQ50" s="22">
        <f t="shared" ref="AQ50:AQ51" si="100">IF(OR(AP50="NT", AP50="TIME"), 0, IF(_xlfn.RANK.EQ(AP50, AP37:AP50, 1)&lt;=10, 11 - _xlfn.RANK.EQ(AP50, AP37:AP50, 1), 0))</f>
        <v>0</v>
      </c>
      <c r="AR50" s="22">
        <f t="shared" ref="AR50:AR61" si="101">IF(OR(AP50="TO", AP50="TIME"), 0, IF(AP50&lt;&gt;"", 1, ""))</f>
        <v>0</v>
      </c>
      <c r="AS50" s="35"/>
      <c r="AT50" s="22" t="s">
        <v>68</v>
      </c>
      <c r="AU50" s="22">
        <f t="shared" ref="AU50:AU51" si="102">IF(OR(AT50="NT", AT50="TIME"), 0, IF(_xlfn.RANK.EQ(AT50, AT37:AT50, 1)&lt;=10, 11 - _xlfn.RANK.EQ(AT50, AT37:AT50, 1), 0))</f>
        <v>0</v>
      </c>
      <c r="AV50" s="22">
        <f t="shared" ref="AV50:AV61" si="103">IF(OR(AT50="TO", AT50="TIME"), 0, IF(AT50&lt;&gt;"", 1, ""))</f>
        <v>0</v>
      </c>
      <c r="AW50" s="35"/>
      <c r="AX50" s="22">
        <f t="shared" ref="AX50:AX61" si="104">AV50+AR50+AN50+AJ50+AF50+AB50+X50+T50+P50+L50+H50</f>
        <v>3</v>
      </c>
      <c r="AY50" s="35"/>
    </row>
    <row r="51" ht="15.75" customHeight="1">
      <c r="A51" s="24">
        <f t="shared" si="80"/>
        <v>2</v>
      </c>
      <c r="B51" s="24" t="s">
        <v>107</v>
      </c>
      <c r="C51" s="61"/>
      <c r="D51" s="42">
        <f t="shared" si="81"/>
        <v>20</v>
      </c>
      <c r="E51" s="43"/>
      <c r="F51" s="22">
        <v>21.612</v>
      </c>
      <c r="G51" s="22">
        <f t="shared" si="82"/>
        <v>10</v>
      </c>
      <c r="H51" s="22">
        <f t="shared" si="83"/>
        <v>1</v>
      </c>
      <c r="I51" s="35"/>
      <c r="J51" s="22">
        <v>20.761</v>
      </c>
      <c r="K51" s="22">
        <f t="shared" si="84"/>
        <v>6</v>
      </c>
      <c r="L51" s="22">
        <f t="shared" si="85"/>
        <v>1</v>
      </c>
      <c r="M51" s="35"/>
      <c r="N51" s="22">
        <v>25.83</v>
      </c>
      <c r="O51" s="22">
        <f t="shared" si="86"/>
        <v>4</v>
      </c>
      <c r="P51" s="22">
        <f t="shared" si="87"/>
        <v>1</v>
      </c>
      <c r="Q51" s="35"/>
      <c r="R51" s="22" t="s">
        <v>68</v>
      </c>
      <c r="S51" s="22">
        <f t="shared" si="88"/>
        <v>0</v>
      </c>
      <c r="T51" s="22">
        <f t="shared" si="89"/>
        <v>0</v>
      </c>
      <c r="U51" s="35"/>
      <c r="V51" s="22" t="s">
        <v>68</v>
      </c>
      <c r="W51" s="22">
        <f t="shared" si="90"/>
        <v>0</v>
      </c>
      <c r="X51" s="22">
        <f t="shared" si="91"/>
        <v>0</v>
      </c>
      <c r="Y51" s="35"/>
      <c r="Z51" s="22" t="s">
        <v>68</v>
      </c>
      <c r="AA51" s="22">
        <f t="shared" si="92"/>
        <v>0</v>
      </c>
      <c r="AB51" s="22">
        <f t="shared" si="93"/>
        <v>0</v>
      </c>
      <c r="AC51" s="35"/>
      <c r="AD51" s="22" t="s">
        <v>68</v>
      </c>
      <c r="AE51" s="22">
        <f t="shared" si="94"/>
        <v>0</v>
      </c>
      <c r="AF51" s="22">
        <f t="shared" si="95"/>
        <v>0</v>
      </c>
      <c r="AG51" s="35"/>
      <c r="AH51" s="22" t="s">
        <v>68</v>
      </c>
      <c r="AI51" s="22">
        <f t="shared" si="96"/>
        <v>0</v>
      </c>
      <c r="AJ51" s="22">
        <f t="shared" si="97"/>
        <v>0</v>
      </c>
      <c r="AK51" s="35"/>
      <c r="AL51" s="22" t="s">
        <v>68</v>
      </c>
      <c r="AM51" s="22">
        <f t="shared" si="98"/>
        <v>0</v>
      </c>
      <c r="AN51" s="22">
        <f t="shared" si="99"/>
        <v>0</v>
      </c>
      <c r="AO51" s="35"/>
      <c r="AP51" s="22" t="s">
        <v>68</v>
      </c>
      <c r="AQ51" s="22">
        <f t="shared" si="100"/>
        <v>0</v>
      </c>
      <c r="AR51" s="22">
        <f t="shared" si="101"/>
        <v>0</v>
      </c>
      <c r="AS51" s="35"/>
      <c r="AT51" s="22" t="s">
        <v>68</v>
      </c>
      <c r="AU51" s="22">
        <f t="shared" si="102"/>
        <v>0</v>
      </c>
      <c r="AV51" s="22">
        <f t="shared" si="103"/>
        <v>0</v>
      </c>
      <c r="AW51" s="35"/>
      <c r="AX51" s="22">
        <f t="shared" si="104"/>
        <v>3</v>
      </c>
      <c r="AY51" s="35"/>
    </row>
    <row r="52" ht="15.75" customHeight="1">
      <c r="A52" s="24">
        <f t="shared" si="80"/>
        <v>3</v>
      </c>
      <c r="B52" s="24" t="s">
        <v>108</v>
      </c>
      <c r="C52" s="61"/>
      <c r="D52" s="42">
        <f t="shared" si="81"/>
        <v>18</v>
      </c>
      <c r="E52" s="7"/>
      <c r="F52" s="59"/>
      <c r="G52" s="22"/>
      <c r="H52" s="22"/>
      <c r="I52" s="35"/>
      <c r="J52" s="22">
        <v>16.911</v>
      </c>
      <c r="K52" s="22">
        <f t="shared" si="84"/>
        <v>9</v>
      </c>
      <c r="L52" s="22">
        <f t="shared" si="85"/>
        <v>1</v>
      </c>
      <c r="M52" s="35"/>
      <c r="N52" s="22">
        <v>21.82</v>
      </c>
      <c r="O52" s="22">
        <f t="shared" si="86"/>
        <v>9</v>
      </c>
      <c r="P52" s="22">
        <f t="shared" si="87"/>
        <v>1</v>
      </c>
      <c r="Q52" s="35"/>
      <c r="R52" s="22" t="s">
        <v>68</v>
      </c>
      <c r="S52" s="22">
        <f t="shared" si="88"/>
        <v>0</v>
      </c>
      <c r="T52" s="22">
        <f t="shared" si="89"/>
        <v>0</v>
      </c>
      <c r="U52" s="35"/>
      <c r="V52" s="22" t="s">
        <v>68</v>
      </c>
      <c r="W52" s="22">
        <f t="shared" si="90"/>
        <v>0</v>
      </c>
      <c r="X52" s="22">
        <f t="shared" si="91"/>
        <v>0</v>
      </c>
      <c r="Y52" s="35"/>
      <c r="Z52" s="22" t="s">
        <v>68</v>
      </c>
      <c r="AA52" s="22">
        <f t="shared" si="92"/>
        <v>0</v>
      </c>
      <c r="AB52" s="22">
        <f t="shared" si="93"/>
        <v>0</v>
      </c>
      <c r="AC52" s="35"/>
      <c r="AD52" s="22" t="s">
        <v>68</v>
      </c>
      <c r="AE52" s="22">
        <f t="shared" si="94"/>
        <v>0</v>
      </c>
      <c r="AF52" s="22">
        <f t="shared" si="95"/>
        <v>0</v>
      </c>
      <c r="AG52" s="35"/>
      <c r="AH52" s="22" t="s">
        <v>68</v>
      </c>
      <c r="AI52" s="22">
        <f>IF(OR(AH52="NT", AH52="TIME"), 0, IF(_xlfn.RANK.EQ(AH52, AH44:AH52, 1)&lt;=10, 11 - _xlfn.RANK.EQ(AH52, AH44:AH52, 1), 0))</f>
        <v>0</v>
      </c>
      <c r="AJ52" s="22">
        <f t="shared" si="97"/>
        <v>0</v>
      </c>
      <c r="AK52" s="35"/>
      <c r="AL52" s="22" t="s">
        <v>68</v>
      </c>
      <c r="AM52" s="22">
        <f>IF(OR(AL52="NT", AL52="TIME"), 0, IF(_xlfn.RANK.EQ(AL52, AL44:AL52, 1)&lt;=10, 11 - _xlfn.RANK.EQ(AL52, AL44:AL52, 1), 0))</f>
        <v>0</v>
      </c>
      <c r="AN52" s="22">
        <f t="shared" si="99"/>
        <v>0</v>
      </c>
      <c r="AO52" s="35"/>
      <c r="AP52" s="22" t="s">
        <v>68</v>
      </c>
      <c r="AQ52" s="22">
        <f>IF(OR(AP52="NT", AP52="TIME"), 0, IF(_xlfn.RANK.EQ(AP52, AP44:AP52, 1)&lt;=10, 11 - _xlfn.RANK.EQ(AP52, AP44:AP52, 1), 0))</f>
        <v>0</v>
      </c>
      <c r="AR52" s="22">
        <f t="shared" si="101"/>
        <v>0</v>
      </c>
      <c r="AS52" s="35"/>
      <c r="AT52" s="22" t="s">
        <v>68</v>
      </c>
      <c r="AU52" s="22">
        <f>IF(OR(AT52="NT", AT52="TIME"), 0, IF(_xlfn.RANK.EQ(AT52, AT44:AT52, 1)&lt;=10, 11 - _xlfn.RANK.EQ(AT52, AT44:AT52, 1), 0))</f>
        <v>0</v>
      </c>
      <c r="AV52" s="22">
        <f t="shared" si="103"/>
        <v>0</v>
      </c>
      <c r="AW52" s="35"/>
      <c r="AX52" s="22">
        <f t="shared" si="104"/>
        <v>2</v>
      </c>
      <c r="AY52" s="35"/>
    </row>
    <row r="53" ht="15.75" customHeight="1">
      <c r="A53" s="24">
        <f t="shared" si="80"/>
        <v>4</v>
      </c>
      <c r="B53" s="24" t="s">
        <v>100</v>
      </c>
      <c r="C53" s="61"/>
      <c r="D53" s="42">
        <f t="shared" si="81"/>
        <v>17</v>
      </c>
      <c r="E53" s="7"/>
      <c r="F53" s="59">
        <v>26.92</v>
      </c>
      <c r="G53" s="22">
        <f>IF(F53="NT", 0, IF(_xlfn.RANK.EQ(F53, $F$50:$F$62, 1)&lt;=10, 11 - _xlfn.RANK.EQ(F53, $F$50:$F$62, 1), 0))</f>
        <v>7</v>
      </c>
      <c r="H53" s="22">
        <f>IF(F53="TO", 0, IF(F53&lt;&gt;"", 1, ""))</f>
        <v>1</v>
      </c>
      <c r="I53" s="35"/>
      <c r="J53" s="22">
        <v>16.845</v>
      </c>
      <c r="K53" s="22">
        <f t="shared" si="84"/>
        <v>10</v>
      </c>
      <c r="L53" s="22">
        <f t="shared" si="85"/>
        <v>1</v>
      </c>
      <c r="M53" s="35"/>
      <c r="N53" s="22" t="s">
        <v>68</v>
      </c>
      <c r="O53" s="22">
        <f t="shared" si="86"/>
        <v>0</v>
      </c>
      <c r="P53" s="22">
        <f t="shared" si="87"/>
        <v>0</v>
      </c>
      <c r="Q53" s="35"/>
      <c r="R53" s="22" t="s">
        <v>68</v>
      </c>
      <c r="S53" s="22">
        <f t="shared" si="88"/>
        <v>0</v>
      </c>
      <c r="T53" s="22">
        <f t="shared" si="89"/>
        <v>0</v>
      </c>
      <c r="U53" s="35"/>
      <c r="V53" s="22" t="s">
        <v>68</v>
      </c>
      <c r="W53" s="22">
        <f t="shared" si="90"/>
        <v>0</v>
      </c>
      <c r="X53" s="22">
        <f t="shared" si="91"/>
        <v>0</v>
      </c>
      <c r="Y53" s="35"/>
      <c r="Z53" s="22" t="s">
        <v>68</v>
      </c>
      <c r="AA53" s="22">
        <f t="shared" si="92"/>
        <v>0</v>
      </c>
      <c r="AB53" s="22">
        <f t="shared" si="93"/>
        <v>0</v>
      </c>
      <c r="AC53" s="35"/>
      <c r="AD53" s="22" t="s">
        <v>68</v>
      </c>
      <c r="AE53" s="22">
        <f t="shared" si="94"/>
        <v>0</v>
      </c>
      <c r="AF53" s="22">
        <f t="shared" si="95"/>
        <v>0</v>
      </c>
      <c r="AG53" s="35"/>
      <c r="AH53" s="22" t="s">
        <v>68</v>
      </c>
      <c r="AI53" s="22">
        <f>IF(OR(AH53="NT", AH53="TIME"), 0, IF(_xlfn.RANK.EQ(AH53, AH40:AH53, 1)&lt;=10, 11 - _xlfn.RANK.EQ(AH53, AH40:AH53, 1), 0))</f>
        <v>0</v>
      </c>
      <c r="AJ53" s="22">
        <f t="shared" si="97"/>
        <v>0</v>
      </c>
      <c r="AK53" s="35"/>
      <c r="AL53" s="22" t="s">
        <v>68</v>
      </c>
      <c r="AM53" s="22">
        <f>IF(OR(AL53="NT", AL53="TIME"), 0, IF(_xlfn.RANK.EQ(AL53, AL40:AL53, 1)&lt;=10, 11 - _xlfn.RANK.EQ(AL53, AL40:AL53, 1), 0))</f>
        <v>0</v>
      </c>
      <c r="AN53" s="22">
        <f t="shared" si="99"/>
        <v>0</v>
      </c>
      <c r="AO53" s="35"/>
      <c r="AP53" s="22" t="s">
        <v>68</v>
      </c>
      <c r="AQ53" s="22">
        <f>IF(OR(AP53="NT", AP53="TIME"), 0, IF(_xlfn.RANK.EQ(AP53, AP40:AP53, 1)&lt;=10, 11 - _xlfn.RANK.EQ(AP53, AP40:AP53, 1), 0))</f>
        <v>0</v>
      </c>
      <c r="AR53" s="22">
        <f t="shared" si="101"/>
        <v>0</v>
      </c>
      <c r="AS53" s="35"/>
      <c r="AT53" s="22" t="s">
        <v>68</v>
      </c>
      <c r="AU53" s="22">
        <f>IF(OR(AT53="NT", AT53="TIME"), 0, IF(_xlfn.RANK.EQ(AT53, AT40:AT53, 1)&lt;=10, 11 - _xlfn.RANK.EQ(AT53, AT40:AT53, 1), 0))</f>
        <v>0</v>
      </c>
      <c r="AV53" s="22">
        <f t="shared" si="103"/>
        <v>0</v>
      </c>
      <c r="AW53" s="35"/>
      <c r="AX53" s="22">
        <f t="shared" si="104"/>
        <v>2</v>
      </c>
      <c r="AY53" s="35"/>
    </row>
    <row r="54" ht="15.75" customHeight="1">
      <c r="A54" s="24">
        <f t="shared" si="80"/>
        <v>5</v>
      </c>
      <c r="B54" s="24" t="s">
        <v>99</v>
      </c>
      <c r="C54" s="61"/>
      <c r="D54" s="42">
        <f t="shared" si="81"/>
        <v>16</v>
      </c>
      <c r="E54" s="7"/>
      <c r="F54" s="59"/>
      <c r="G54" s="22"/>
      <c r="H54" s="22"/>
      <c r="I54" s="35"/>
      <c r="J54" s="22">
        <v>18.561</v>
      </c>
      <c r="K54" s="22">
        <f t="shared" si="84"/>
        <v>8</v>
      </c>
      <c r="L54" s="22">
        <f t="shared" si="85"/>
        <v>1</v>
      </c>
      <c r="M54" s="35"/>
      <c r="N54" s="22">
        <v>22.76</v>
      </c>
      <c r="O54" s="22">
        <f t="shared" si="86"/>
        <v>8</v>
      </c>
      <c r="P54" s="22">
        <f t="shared" si="87"/>
        <v>1</v>
      </c>
      <c r="Q54" s="35"/>
      <c r="R54" s="22" t="s">
        <v>68</v>
      </c>
      <c r="S54" s="22">
        <f t="shared" si="88"/>
        <v>0</v>
      </c>
      <c r="T54" s="22">
        <f t="shared" si="89"/>
        <v>0</v>
      </c>
      <c r="U54" s="35"/>
      <c r="V54" s="22" t="s">
        <v>68</v>
      </c>
      <c r="W54" s="22">
        <f t="shared" si="90"/>
        <v>0</v>
      </c>
      <c r="X54" s="22">
        <f t="shared" si="91"/>
        <v>0</v>
      </c>
      <c r="Y54" s="35"/>
      <c r="Z54" s="22" t="s">
        <v>68</v>
      </c>
      <c r="AA54" s="22">
        <f t="shared" si="92"/>
        <v>0</v>
      </c>
      <c r="AB54" s="22">
        <f t="shared" si="93"/>
        <v>0</v>
      </c>
      <c r="AC54" s="35"/>
      <c r="AD54" s="22" t="s">
        <v>68</v>
      </c>
      <c r="AE54" s="22">
        <f t="shared" si="94"/>
        <v>0</v>
      </c>
      <c r="AF54" s="22">
        <f t="shared" si="95"/>
        <v>0</v>
      </c>
      <c r="AG54" s="35"/>
      <c r="AH54" s="22" t="s">
        <v>68</v>
      </c>
      <c r="AI54" s="22">
        <f t="shared" ref="AI54:AI56" si="105">IF(OR(AH54="NT", AH54="TIME"), 0, IF(_xlfn.RANK.EQ(AH54, AH46:AH54, 1)&lt;=10, 11 - _xlfn.RANK.EQ(AH54, AH46:AH54, 1), 0))</f>
        <v>0</v>
      </c>
      <c r="AJ54" s="22">
        <f t="shared" si="97"/>
        <v>0</v>
      </c>
      <c r="AK54" s="35"/>
      <c r="AL54" s="22" t="s">
        <v>68</v>
      </c>
      <c r="AM54" s="22">
        <f t="shared" ref="AM54:AM56" si="106">IF(OR(AL54="NT", AL54="TIME"), 0, IF(_xlfn.RANK.EQ(AL54, AL46:AL54, 1)&lt;=10, 11 - _xlfn.RANK.EQ(AL54, AL46:AL54, 1), 0))</f>
        <v>0</v>
      </c>
      <c r="AN54" s="22">
        <f t="shared" si="99"/>
        <v>0</v>
      </c>
      <c r="AO54" s="35"/>
      <c r="AP54" s="22" t="s">
        <v>68</v>
      </c>
      <c r="AQ54" s="22">
        <f t="shared" ref="AQ54:AQ56" si="107">IF(OR(AP54="NT", AP54="TIME"), 0, IF(_xlfn.RANK.EQ(AP54, AP46:AP54, 1)&lt;=10, 11 - _xlfn.RANK.EQ(AP54, AP46:AP54, 1), 0))</f>
        <v>0</v>
      </c>
      <c r="AR54" s="22">
        <f t="shared" si="101"/>
        <v>0</v>
      </c>
      <c r="AS54" s="35"/>
      <c r="AT54" s="22" t="s">
        <v>68</v>
      </c>
      <c r="AU54" s="22">
        <f t="shared" ref="AU54:AU56" si="108">IF(OR(AT54="NT", AT54="TIME"), 0, IF(_xlfn.RANK.EQ(AT54, AT46:AT54, 1)&lt;=10, 11 - _xlfn.RANK.EQ(AT54, AT46:AT54, 1), 0))</f>
        <v>0</v>
      </c>
      <c r="AV54" s="22">
        <f t="shared" si="103"/>
        <v>0</v>
      </c>
      <c r="AW54" s="35"/>
      <c r="AX54" s="22">
        <f t="shared" si="104"/>
        <v>2</v>
      </c>
      <c r="AY54" s="35"/>
    </row>
    <row r="55" ht="15.75" customHeight="1">
      <c r="A55" s="24">
        <f t="shared" si="80"/>
        <v>6</v>
      </c>
      <c r="B55" s="24" t="s">
        <v>112</v>
      </c>
      <c r="C55" s="61"/>
      <c r="D55" s="42">
        <f t="shared" si="81"/>
        <v>15</v>
      </c>
      <c r="E55" s="7"/>
      <c r="F55" s="59">
        <v>27.287</v>
      </c>
      <c r="G55" s="22">
        <f>IF(F55="NT", 0, IF(_xlfn.RANK.EQ(F55, $F$50:$F$62, 1)&lt;=10, 11 - _xlfn.RANK.EQ(F55, $F$50:$F$62, 1), 0))</f>
        <v>6</v>
      </c>
      <c r="H55" s="22">
        <f>IF(F55="TO", 0, IF(F55&lt;&gt;"", 1, ""))</f>
        <v>1</v>
      </c>
      <c r="I55" s="35"/>
      <c r="J55" s="22">
        <v>27.922</v>
      </c>
      <c r="K55" s="22">
        <f t="shared" si="84"/>
        <v>3</v>
      </c>
      <c r="L55" s="22">
        <f t="shared" si="85"/>
        <v>1</v>
      </c>
      <c r="M55" s="35"/>
      <c r="N55" s="22">
        <v>24.68</v>
      </c>
      <c r="O55" s="22">
        <f t="shared" si="86"/>
        <v>6</v>
      </c>
      <c r="P55" s="22">
        <f t="shared" si="87"/>
        <v>1</v>
      </c>
      <c r="Q55" s="35"/>
      <c r="R55" s="22" t="s">
        <v>68</v>
      </c>
      <c r="S55" s="22">
        <f t="shared" si="88"/>
        <v>0</v>
      </c>
      <c r="T55" s="22">
        <f t="shared" si="89"/>
        <v>0</v>
      </c>
      <c r="U55" s="35"/>
      <c r="V55" s="22" t="s">
        <v>68</v>
      </c>
      <c r="W55" s="22">
        <f t="shared" si="90"/>
        <v>0</v>
      </c>
      <c r="X55" s="22">
        <f t="shared" si="91"/>
        <v>0</v>
      </c>
      <c r="Y55" s="35"/>
      <c r="Z55" s="22" t="s">
        <v>68</v>
      </c>
      <c r="AA55" s="22">
        <f t="shared" si="92"/>
        <v>0</v>
      </c>
      <c r="AB55" s="22">
        <f t="shared" si="93"/>
        <v>0</v>
      </c>
      <c r="AC55" s="35"/>
      <c r="AD55" s="22" t="s">
        <v>68</v>
      </c>
      <c r="AE55" s="22">
        <f t="shared" si="94"/>
        <v>0</v>
      </c>
      <c r="AF55" s="22">
        <f t="shared" si="95"/>
        <v>0</v>
      </c>
      <c r="AG55" s="35"/>
      <c r="AH55" s="22" t="s">
        <v>68</v>
      </c>
      <c r="AI55" s="22">
        <f t="shared" si="105"/>
        <v>0</v>
      </c>
      <c r="AJ55" s="22">
        <f t="shared" si="97"/>
        <v>0</v>
      </c>
      <c r="AK55" s="35"/>
      <c r="AL55" s="22" t="s">
        <v>68</v>
      </c>
      <c r="AM55" s="22">
        <f t="shared" si="106"/>
        <v>0</v>
      </c>
      <c r="AN55" s="22">
        <f t="shared" si="99"/>
        <v>0</v>
      </c>
      <c r="AO55" s="35"/>
      <c r="AP55" s="22" t="s">
        <v>68</v>
      </c>
      <c r="AQ55" s="22">
        <f t="shared" si="107"/>
        <v>0</v>
      </c>
      <c r="AR55" s="22">
        <f t="shared" si="101"/>
        <v>0</v>
      </c>
      <c r="AS55" s="35"/>
      <c r="AT55" s="22" t="s">
        <v>68</v>
      </c>
      <c r="AU55" s="22">
        <f t="shared" si="108"/>
        <v>0</v>
      </c>
      <c r="AV55" s="22">
        <f t="shared" si="103"/>
        <v>0</v>
      </c>
      <c r="AW55" s="35"/>
      <c r="AX55" s="22">
        <f t="shared" si="104"/>
        <v>3</v>
      </c>
      <c r="AY55" s="35"/>
    </row>
    <row r="56" ht="15.75" customHeight="1">
      <c r="A56" s="24">
        <f t="shared" si="80"/>
        <v>7</v>
      </c>
      <c r="B56" s="24" t="s">
        <v>103</v>
      </c>
      <c r="C56" s="61"/>
      <c r="D56" s="42">
        <f t="shared" si="81"/>
        <v>14</v>
      </c>
      <c r="E56" s="7"/>
      <c r="F56" s="59"/>
      <c r="G56" s="22"/>
      <c r="H56" s="22"/>
      <c r="I56" s="35"/>
      <c r="J56" s="22">
        <v>18.684</v>
      </c>
      <c r="K56" s="22">
        <f t="shared" si="84"/>
        <v>7</v>
      </c>
      <c r="L56" s="22">
        <f t="shared" si="85"/>
        <v>1</v>
      </c>
      <c r="M56" s="35"/>
      <c r="N56" s="22">
        <v>23.07</v>
      </c>
      <c r="O56" s="22">
        <f t="shared" si="86"/>
        <v>7</v>
      </c>
      <c r="P56" s="22">
        <f t="shared" si="87"/>
        <v>1</v>
      </c>
      <c r="Q56" s="35"/>
      <c r="R56" s="22" t="s">
        <v>68</v>
      </c>
      <c r="S56" s="22">
        <f t="shared" si="88"/>
        <v>0</v>
      </c>
      <c r="T56" s="22">
        <f t="shared" si="89"/>
        <v>0</v>
      </c>
      <c r="U56" s="35"/>
      <c r="V56" s="22" t="s">
        <v>68</v>
      </c>
      <c r="W56" s="22">
        <f t="shared" si="90"/>
        <v>0</v>
      </c>
      <c r="X56" s="22">
        <f t="shared" si="91"/>
        <v>0</v>
      </c>
      <c r="Y56" s="35"/>
      <c r="Z56" s="22" t="s">
        <v>68</v>
      </c>
      <c r="AA56" s="22">
        <f t="shared" si="92"/>
        <v>0</v>
      </c>
      <c r="AB56" s="22">
        <f t="shared" si="93"/>
        <v>0</v>
      </c>
      <c r="AC56" s="35"/>
      <c r="AD56" s="22" t="s">
        <v>68</v>
      </c>
      <c r="AE56" s="22">
        <f t="shared" si="94"/>
        <v>0</v>
      </c>
      <c r="AF56" s="22">
        <f t="shared" si="95"/>
        <v>0</v>
      </c>
      <c r="AG56" s="35"/>
      <c r="AH56" s="22" t="s">
        <v>68</v>
      </c>
      <c r="AI56" s="22">
        <f t="shared" si="105"/>
        <v>0</v>
      </c>
      <c r="AJ56" s="22">
        <f t="shared" si="97"/>
        <v>0</v>
      </c>
      <c r="AK56" s="35"/>
      <c r="AL56" s="22" t="s">
        <v>68</v>
      </c>
      <c r="AM56" s="22">
        <f t="shared" si="106"/>
        <v>0</v>
      </c>
      <c r="AN56" s="22">
        <f t="shared" si="99"/>
        <v>0</v>
      </c>
      <c r="AO56" s="35"/>
      <c r="AP56" s="22" t="s">
        <v>68</v>
      </c>
      <c r="AQ56" s="22">
        <f t="shared" si="107"/>
        <v>0</v>
      </c>
      <c r="AR56" s="22">
        <f t="shared" si="101"/>
        <v>0</v>
      </c>
      <c r="AS56" s="35"/>
      <c r="AT56" s="22" t="s">
        <v>68</v>
      </c>
      <c r="AU56" s="22">
        <f t="shared" si="108"/>
        <v>0</v>
      </c>
      <c r="AV56" s="22">
        <f t="shared" si="103"/>
        <v>0</v>
      </c>
      <c r="AW56" s="35"/>
      <c r="AX56" s="22">
        <f t="shared" si="104"/>
        <v>2</v>
      </c>
      <c r="AY56" s="35"/>
    </row>
    <row r="57" ht="15.75" customHeight="1">
      <c r="A57" s="24">
        <f t="shared" si="80"/>
        <v>8</v>
      </c>
      <c r="B57" s="24" t="s">
        <v>106</v>
      </c>
      <c r="C57" s="61"/>
      <c r="D57" s="42">
        <f t="shared" si="81"/>
        <v>14</v>
      </c>
      <c r="E57" s="7"/>
      <c r="F57" s="59">
        <v>22.36</v>
      </c>
      <c r="G57" s="22">
        <f t="shared" ref="G57:G60" si="109">IF(F57="NT", 0, IF(_xlfn.RANK.EQ(F57, $F$50:$F$62, 1)&lt;=10, 11 - _xlfn.RANK.EQ(F57, $F$50:$F$62, 1), 0))</f>
        <v>9</v>
      </c>
      <c r="H57" s="22">
        <f t="shared" ref="H57:H60" si="110">IF(F57="TO", 0, IF(F57&lt;&gt;"", 1, ""))</f>
        <v>1</v>
      </c>
      <c r="I57" s="35"/>
      <c r="J57" s="22" t="s">
        <v>69</v>
      </c>
      <c r="K57" s="22">
        <f t="shared" si="84"/>
        <v>0</v>
      </c>
      <c r="L57" s="22">
        <f t="shared" si="85"/>
        <v>1</v>
      </c>
      <c r="M57" s="35"/>
      <c r="N57" s="22">
        <v>24.96</v>
      </c>
      <c r="O57" s="22">
        <f t="shared" si="86"/>
        <v>5</v>
      </c>
      <c r="P57" s="22">
        <f t="shared" si="87"/>
        <v>1</v>
      </c>
      <c r="Q57" s="35"/>
      <c r="R57" s="22" t="s">
        <v>68</v>
      </c>
      <c r="S57" s="22">
        <f t="shared" si="88"/>
        <v>0</v>
      </c>
      <c r="T57" s="22">
        <f t="shared" si="89"/>
        <v>0</v>
      </c>
      <c r="U57" s="35"/>
      <c r="V57" s="22" t="s">
        <v>68</v>
      </c>
      <c r="W57" s="22">
        <f t="shared" si="90"/>
        <v>0</v>
      </c>
      <c r="X57" s="22">
        <f t="shared" si="91"/>
        <v>0</v>
      </c>
      <c r="Y57" s="35"/>
      <c r="Z57" s="22" t="s">
        <v>68</v>
      </c>
      <c r="AA57" s="22">
        <f t="shared" si="92"/>
        <v>0</v>
      </c>
      <c r="AB57" s="22">
        <f t="shared" si="93"/>
        <v>0</v>
      </c>
      <c r="AC57" s="35"/>
      <c r="AD57" s="22" t="s">
        <v>68</v>
      </c>
      <c r="AE57" s="22">
        <f t="shared" si="94"/>
        <v>0</v>
      </c>
      <c r="AF57" s="22">
        <f t="shared" si="95"/>
        <v>0</v>
      </c>
      <c r="AG57" s="35"/>
      <c r="AH57" s="22" t="s">
        <v>68</v>
      </c>
      <c r="AI57" s="22">
        <f>IF(OR(AH57="NT", AH57="TIME"), 0, IF(_xlfn.RANK.EQ(AH57, AH50:AH57, 1)&lt;=10, 11 - _xlfn.RANK.EQ(AH57, AH50:AH57, 1), 0))</f>
        <v>0</v>
      </c>
      <c r="AJ57" s="22">
        <f t="shared" si="97"/>
        <v>0</v>
      </c>
      <c r="AK57" s="35"/>
      <c r="AL57" s="22" t="s">
        <v>68</v>
      </c>
      <c r="AM57" s="22">
        <f>IF(OR(AL57="NT", AL57="TIME"), 0, IF(_xlfn.RANK.EQ(AL57, AL50:AL57, 1)&lt;=10, 11 - _xlfn.RANK.EQ(AL57, AL50:AL57, 1), 0))</f>
        <v>0</v>
      </c>
      <c r="AN57" s="22">
        <f t="shared" si="99"/>
        <v>0</v>
      </c>
      <c r="AO57" s="35"/>
      <c r="AP57" s="22" t="s">
        <v>68</v>
      </c>
      <c r="AQ57" s="22">
        <f>IF(OR(AP57="NT", AP57="TIME"), 0, IF(_xlfn.RANK.EQ(AP57, AP50:AP57, 1)&lt;=10, 11 - _xlfn.RANK.EQ(AP57, AP50:AP57, 1), 0))</f>
        <v>0</v>
      </c>
      <c r="AR57" s="22">
        <f t="shared" si="101"/>
        <v>0</v>
      </c>
      <c r="AS57" s="35"/>
      <c r="AT57" s="22" t="s">
        <v>68</v>
      </c>
      <c r="AU57" s="22">
        <f>IF(OR(AT57="NT", AT57="TIME"), 0, IF(_xlfn.RANK.EQ(AT57, AT50:AT57, 1)&lt;=10, 11 - _xlfn.RANK.EQ(AT57, AT50:AT57, 1), 0))</f>
        <v>0</v>
      </c>
      <c r="AV57" s="22">
        <f t="shared" si="103"/>
        <v>0</v>
      </c>
      <c r="AW57" s="35"/>
      <c r="AX57" s="22">
        <f t="shared" si="104"/>
        <v>3</v>
      </c>
      <c r="AY57" s="35"/>
    </row>
    <row r="58" ht="15.75" customHeight="1">
      <c r="A58" s="24">
        <f t="shared" si="80"/>
        <v>9</v>
      </c>
      <c r="B58" s="24" t="s">
        <v>111</v>
      </c>
      <c r="C58" s="61"/>
      <c r="D58" s="42">
        <f t="shared" si="81"/>
        <v>10</v>
      </c>
      <c r="E58" s="7"/>
      <c r="F58" s="22">
        <v>36.114</v>
      </c>
      <c r="G58" s="22">
        <f t="shared" si="109"/>
        <v>5</v>
      </c>
      <c r="H58" s="22">
        <f t="shared" si="110"/>
        <v>1</v>
      </c>
      <c r="I58" s="35"/>
      <c r="J58" s="22">
        <v>31.72</v>
      </c>
      <c r="K58" s="22">
        <f t="shared" si="84"/>
        <v>2</v>
      </c>
      <c r="L58" s="22">
        <f t="shared" si="85"/>
        <v>1</v>
      </c>
      <c r="M58" s="35"/>
      <c r="N58" s="22">
        <v>29.6</v>
      </c>
      <c r="O58" s="22">
        <f t="shared" si="86"/>
        <v>3</v>
      </c>
      <c r="P58" s="22">
        <f t="shared" si="87"/>
        <v>1</v>
      </c>
      <c r="Q58" s="35"/>
      <c r="R58" s="22" t="s">
        <v>68</v>
      </c>
      <c r="S58" s="22">
        <f t="shared" si="88"/>
        <v>0</v>
      </c>
      <c r="T58" s="22">
        <f t="shared" si="89"/>
        <v>0</v>
      </c>
      <c r="U58" s="35"/>
      <c r="V58" s="22" t="s">
        <v>68</v>
      </c>
      <c r="W58" s="22">
        <f t="shared" si="90"/>
        <v>0</v>
      </c>
      <c r="X58" s="22">
        <f t="shared" si="91"/>
        <v>0</v>
      </c>
      <c r="Y58" s="35"/>
      <c r="Z58" s="22" t="s">
        <v>68</v>
      </c>
      <c r="AA58" s="22">
        <f t="shared" si="92"/>
        <v>0</v>
      </c>
      <c r="AB58" s="22">
        <f t="shared" si="93"/>
        <v>0</v>
      </c>
      <c r="AC58" s="35"/>
      <c r="AD58" s="22" t="s">
        <v>68</v>
      </c>
      <c r="AE58" s="22">
        <f t="shared" si="94"/>
        <v>0</v>
      </c>
      <c r="AF58" s="22">
        <f t="shared" si="95"/>
        <v>0</v>
      </c>
      <c r="AG58" s="35"/>
      <c r="AH58" s="22" t="s">
        <v>68</v>
      </c>
      <c r="AI58" s="22">
        <f>IF(OR(AH58="NT", AH58="TIME"), 0, IF(_xlfn.RANK.EQ(AH58, AH50:AH58, 1)&lt;=10, 11 - _xlfn.RANK.EQ(AH58, AH50:AH58, 1), 0))</f>
        <v>0</v>
      </c>
      <c r="AJ58" s="22">
        <f t="shared" si="97"/>
        <v>0</v>
      </c>
      <c r="AK58" s="35"/>
      <c r="AL58" s="22" t="s">
        <v>68</v>
      </c>
      <c r="AM58" s="22">
        <f>IF(OR(AL58="NT", AL58="TIME"), 0, IF(_xlfn.RANK.EQ(AL58, AL50:AL58, 1)&lt;=10, 11 - _xlfn.RANK.EQ(AL58, AL50:AL58, 1), 0))</f>
        <v>0</v>
      </c>
      <c r="AN58" s="22">
        <f t="shared" si="99"/>
        <v>0</v>
      </c>
      <c r="AO58" s="35"/>
      <c r="AP58" s="22" t="s">
        <v>68</v>
      </c>
      <c r="AQ58" s="22">
        <f>IF(OR(AP58="NT", AP58="TIME"), 0, IF(_xlfn.RANK.EQ(AP58, AP50:AP58, 1)&lt;=10, 11 - _xlfn.RANK.EQ(AP58, AP50:AP58, 1), 0))</f>
        <v>0</v>
      </c>
      <c r="AR58" s="22">
        <f t="shared" si="101"/>
        <v>0</v>
      </c>
      <c r="AS58" s="35"/>
      <c r="AT58" s="22" t="s">
        <v>68</v>
      </c>
      <c r="AU58" s="22">
        <f>IF(OR(AT58="NT", AT58="TIME"), 0, IF(_xlfn.RANK.EQ(AT58, AT50:AT58, 1)&lt;=10, 11 - _xlfn.RANK.EQ(AT58, AT50:AT58, 1), 0))</f>
        <v>0</v>
      </c>
      <c r="AV58" s="22">
        <f t="shared" si="103"/>
        <v>0</v>
      </c>
      <c r="AW58" s="35"/>
      <c r="AX58" s="22">
        <f t="shared" si="104"/>
        <v>3</v>
      </c>
      <c r="AY58" s="35"/>
    </row>
    <row r="59" ht="15.75" customHeight="1">
      <c r="A59" s="24">
        <f t="shared" si="80"/>
        <v>10</v>
      </c>
      <c r="B59" s="24" t="s">
        <v>110</v>
      </c>
      <c r="C59" s="61"/>
      <c r="D59" s="42">
        <f t="shared" si="81"/>
        <v>5</v>
      </c>
      <c r="E59" s="7"/>
      <c r="F59" s="59" t="s">
        <v>69</v>
      </c>
      <c r="G59" s="22">
        <f t="shared" si="109"/>
        <v>0</v>
      </c>
      <c r="H59" s="22">
        <f t="shared" si="110"/>
        <v>1</v>
      </c>
      <c r="I59" s="35"/>
      <c r="J59" s="22">
        <v>21.336</v>
      </c>
      <c r="K59" s="22">
        <f t="shared" si="84"/>
        <v>5</v>
      </c>
      <c r="L59" s="22">
        <f t="shared" si="85"/>
        <v>1</v>
      </c>
      <c r="M59" s="35"/>
      <c r="N59" s="22" t="s">
        <v>68</v>
      </c>
      <c r="O59" s="22">
        <f t="shared" si="86"/>
        <v>0</v>
      </c>
      <c r="P59" s="22">
        <f t="shared" si="87"/>
        <v>0</v>
      </c>
      <c r="Q59" s="35"/>
      <c r="R59" s="22" t="s">
        <v>68</v>
      </c>
      <c r="S59" s="22">
        <f t="shared" si="88"/>
        <v>0</v>
      </c>
      <c r="T59" s="22">
        <f t="shared" si="89"/>
        <v>0</v>
      </c>
      <c r="U59" s="35"/>
      <c r="V59" s="22" t="s">
        <v>68</v>
      </c>
      <c r="W59" s="22">
        <f t="shared" si="90"/>
        <v>0</v>
      </c>
      <c r="X59" s="22">
        <f t="shared" si="91"/>
        <v>0</v>
      </c>
      <c r="Y59" s="35"/>
      <c r="Z59" s="22" t="s">
        <v>68</v>
      </c>
      <c r="AA59" s="22">
        <f t="shared" si="92"/>
        <v>0</v>
      </c>
      <c r="AB59" s="22">
        <f t="shared" si="93"/>
        <v>0</v>
      </c>
      <c r="AC59" s="35"/>
      <c r="AD59" s="22" t="s">
        <v>68</v>
      </c>
      <c r="AE59" s="22">
        <f t="shared" si="94"/>
        <v>0</v>
      </c>
      <c r="AF59" s="22">
        <f t="shared" si="95"/>
        <v>0</v>
      </c>
      <c r="AG59" s="35"/>
      <c r="AH59" s="22" t="s">
        <v>68</v>
      </c>
      <c r="AI59" s="22">
        <f>IF(OR(AH59="NT", AH59="TIME"), 0, IF(_xlfn.RANK.EQ(AH59, AH52:AH59, 1)&lt;=10, 11 - _xlfn.RANK.EQ(AH59, AH52:AH59, 1), 0))</f>
        <v>0</v>
      </c>
      <c r="AJ59" s="22">
        <f t="shared" si="97"/>
        <v>0</v>
      </c>
      <c r="AK59" s="35"/>
      <c r="AL59" s="22" t="s">
        <v>68</v>
      </c>
      <c r="AM59" s="22">
        <f>IF(OR(AL59="NT", AL59="TIME"), 0, IF(_xlfn.RANK.EQ(AL59, AL52:AL59, 1)&lt;=10, 11 - _xlfn.RANK.EQ(AL59, AL52:AL59, 1), 0))</f>
        <v>0</v>
      </c>
      <c r="AN59" s="22">
        <f t="shared" si="99"/>
        <v>0</v>
      </c>
      <c r="AO59" s="35"/>
      <c r="AP59" s="22" t="s">
        <v>68</v>
      </c>
      <c r="AQ59" s="22">
        <f>IF(OR(AP59="NT", AP59="TIME"), 0, IF(_xlfn.RANK.EQ(AP59, AP52:AP59, 1)&lt;=10, 11 - _xlfn.RANK.EQ(AP59, AP52:AP59, 1), 0))</f>
        <v>0</v>
      </c>
      <c r="AR59" s="22">
        <f t="shared" si="101"/>
        <v>0</v>
      </c>
      <c r="AS59" s="35"/>
      <c r="AT59" s="22" t="s">
        <v>68</v>
      </c>
      <c r="AU59" s="22">
        <f>IF(OR(AT59="NT", AT59="TIME"), 0, IF(_xlfn.RANK.EQ(AT59, AT52:AT59, 1)&lt;=10, 11 - _xlfn.RANK.EQ(AT59, AT52:AT59, 1), 0))</f>
        <v>0</v>
      </c>
      <c r="AV59" s="22">
        <f t="shared" si="103"/>
        <v>0</v>
      </c>
      <c r="AW59" s="35"/>
      <c r="AX59" s="22">
        <f t="shared" si="104"/>
        <v>2</v>
      </c>
      <c r="AY59" s="35"/>
    </row>
    <row r="60" ht="15.75" customHeight="1">
      <c r="A60" s="24">
        <f t="shared" si="80"/>
        <v>11</v>
      </c>
      <c r="B60" s="24" t="s">
        <v>109</v>
      </c>
      <c r="C60" s="61"/>
      <c r="D60" s="42">
        <f t="shared" si="81"/>
        <v>5</v>
      </c>
      <c r="E60" s="7"/>
      <c r="F60" s="59">
        <v>50.013</v>
      </c>
      <c r="G60" s="22">
        <f t="shared" si="109"/>
        <v>4</v>
      </c>
      <c r="H60" s="22">
        <f t="shared" si="110"/>
        <v>1</v>
      </c>
      <c r="I60" s="35"/>
      <c r="J60" s="22">
        <v>42.1</v>
      </c>
      <c r="K60" s="22">
        <f t="shared" si="84"/>
        <v>1</v>
      </c>
      <c r="L60" s="22">
        <f t="shared" si="85"/>
        <v>1</v>
      </c>
      <c r="M60" s="35"/>
      <c r="N60" s="22" t="s">
        <v>68</v>
      </c>
      <c r="O60" s="22">
        <f t="shared" si="86"/>
        <v>0</v>
      </c>
      <c r="P60" s="22">
        <f t="shared" si="87"/>
        <v>0</v>
      </c>
      <c r="Q60" s="35"/>
      <c r="R60" s="22" t="s">
        <v>68</v>
      </c>
      <c r="S60" s="22">
        <f t="shared" si="88"/>
        <v>0</v>
      </c>
      <c r="T60" s="22">
        <f t="shared" si="89"/>
        <v>0</v>
      </c>
      <c r="U60" s="35"/>
      <c r="V60" s="22" t="s">
        <v>68</v>
      </c>
      <c r="W60" s="22">
        <f t="shared" si="90"/>
        <v>0</v>
      </c>
      <c r="X60" s="22">
        <f t="shared" si="91"/>
        <v>0</v>
      </c>
      <c r="Y60" s="35"/>
      <c r="Z60" s="22" t="s">
        <v>68</v>
      </c>
      <c r="AA60" s="22">
        <f t="shared" si="92"/>
        <v>0</v>
      </c>
      <c r="AB60" s="22">
        <f t="shared" si="93"/>
        <v>0</v>
      </c>
      <c r="AC60" s="35"/>
      <c r="AD60" s="22" t="s">
        <v>68</v>
      </c>
      <c r="AE60" s="22">
        <f t="shared" si="94"/>
        <v>0</v>
      </c>
      <c r="AF60" s="22">
        <f t="shared" si="95"/>
        <v>0</v>
      </c>
      <c r="AG60" s="35"/>
      <c r="AH60" s="22" t="s">
        <v>68</v>
      </c>
      <c r="AI60" s="22">
        <f>IF(OR(AH60="NT", AH60="TIME"), 0, IF(_xlfn.RANK.EQ(AH60, AH54:AH60, 1)&lt;=10, 11 - _xlfn.RANK.EQ(AH60, AH54:AH60, 1), 0))</f>
        <v>0</v>
      </c>
      <c r="AJ60" s="22">
        <f t="shared" si="97"/>
        <v>0</v>
      </c>
      <c r="AK60" s="35"/>
      <c r="AL60" s="22" t="s">
        <v>68</v>
      </c>
      <c r="AM60" s="22">
        <f>IF(OR(AL60="NT", AL60="TIME"), 0, IF(_xlfn.RANK.EQ(AL60, AL54:AL60, 1)&lt;=10, 11 - _xlfn.RANK.EQ(AL60, AL54:AL60, 1), 0))</f>
        <v>0</v>
      </c>
      <c r="AN60" s="22">
        <f t="shared" si="99"/>
        <v>0</v>
      </c>
      <c r="AO60" s="35"/>
      <c r="AP60" s="22" t="s">
        <v>68</v>
      </c>
      <c r="AQ60" s="22">
        <f>IF(OR(AP60="NT", AP60="TIME"), 0, IF(_xlfn.RANK.EQ(AP60, AP54:AP60, 1)&lt;=10, 11 - _xlfn.RANK.EQ(AP60, AP54:AP60, 1), 0))</f>
        <v>0</v>
      </c>
      <c r="AR60" s="22">
        <f t="shared" si="101"/>
        <v>0</v>
      </c>
      <c r="AS60" s="35"/>
      <c r="AT60" s="22" t="s">
        <v>68</v>
      </c>
      <c r="AU60" s="22">
        <f>IF(OR(AT60="NT", AT60="TIME"), 0, IF(_xlfn.RANK.EQ(AT60, AT54:AT60, 1)&lt;=10, 11 - _xlfn.RANK.EQ(AT60, AT54:AT60, 1), 0))</f>
        <v>0</v>
      </c>
      <c r="AV60" s="22">
        <f t="shared" si="103"/>
        <v>0</v>
      </c>
      <c r="AW60" s="35"/>
      <c r="AX60" s="22">
        <f t="shared" si="104"/>
        <v>2</v>
      </c>
      <c r="AY60" s="35"/>
    </row>
    <row r="61" ht="15.75" customHeight="1">
      <c r="A61" s="24">
        <f t="shared" si="80"/>
        <v>12</v>
      </c>
      <c r="B61" s="24" t="s">
        <v>113</v>
      </c>
      <c r="C61" s="61"/>
      <c r="D61" s="42">
        <f t="shared" si="81"/>
        <v>2</v>
      </c>
      <c r="E61" s="7"/>
      <c r="F61" s="59"/>
      <c r="G61" s="22"/>
      <c r="H61" s="22"/>
      <c r="I61" s="35"/>
      <c r="J61" s="22" t="s">
        <v>69</v>
      </c>
      <c r="K61" s="22">
        <f t="shared" si="84"/>
        <v>0</v>
      </c>
      <c r="L61" s="22">
        <f t="shared" si="85"/>
        <v>1</v>
      </c>
      <c r="M61" s="35"/>
      <c r="N61" s="22">
        <v>65.56</v>
      </c>
      <c r="O61" s="22">
        <f t="shared" si="86"/>
        <v>2</v>
      </c>
      <c r="P61" s="22">
        <f t="shared" si="87"/>
        <v>1</v>
      </c>
      <c r="Q61" s="35"/>
      <c r="R61" s="22" t="s">
        <v>68</v>
      </c>
      <c r="S61" s="22">
        <f t="shared" si="88"/>
        <v>0</v>
      </c>
      <c r="T61" s="22">
        <f t="shared" si="89"/>
        <v>0</v>
      </c>
      <c r="U61" s="35"/>
      <c r="V61" s="22" t="s">
        <v>68</v>
      </c>
      <c r="W61" s="22">
        <f t="shared" si="90"/>
        <v>0</v>
      </c>
      <c r="X61" s="22">
        <f t="shared" si="91"/>
        <v>0</v>
      </c>
      <c r="Y61" s="35"/>
      <c r="Z61" s="22" t="s">
        <v>68</v>
      </c>
      <c r="AA61" s="22">
        <f t="shared" si="92"/>
        <v>0</v>
      </c>
      <c r="AB61" s="22">
        <f t="shared" si="93"/>
        <v>0</v>
      </c>
      <c r="AC61" s="35"/>
      <c r="AD61" s="22" t="s">
        <v>68</v>
      </c>
      <c r="AE61" s="22">
        <f t="shared" si="94"/>
        <v>0</v>
      </c>
      <c r="AF61" s="22">
        <f t="shared" si="95"/>
        <v>0</v>
      </c>
      <c r="AG61" s="35"/>
      <c r="AH61" s="22" t="s">
        <v>68</v>
      </c>
      <c r="AI61" s="22">
        <f>IF(OR(AH61="NT", AH61="TIME"), 0, IF(_xlfn.RANK.EQ(AH61, AH54:AH61, 1)&lt;=10, 11 - _xlfn.RANK.EQ(AH61, AH54:AH61, 1), 0))</f>
        <v>0</v>
      </c>
      <c r="AJ61" s="22">
        <f t="shared" si="97"/>
        <v>0</v>
      </c>
      <c r="AK61" s="35"/>
      <c r="AL61" s="22" t="s">
        <v>68</v>
      </c>
      <c r="AM61" s="22">
        <f>IF(OR(AL61="NT", AL61="TIME"), 0, IF(_xlfn.RANK.EQ(AL61, AL54:AL61, 1)&lt;=10, 11 - _xlfn.RANK.EQ(AL61, AL54:AL61, 1), 0))</f>
        <v>0</v>
      </c>
      <c r="AN61" s="22">
        <f t="shared" si="99"/>
        <v>0</v>
      </c>
      <c r="AO61" s="35"/>
      <c r="AP61" s="22" t="s">
        <v>68</v>
      </c>
      <c r="AQ61" s="22">
        <f>IF(OR(AP61="NT", AP61="TIME"), 0, IF(_xlfn.RANK.EQ(AP61, AP54:AP61, 1)&lt;=10, 11 - _xlfn.RANK.EQ(AP61, AP54:AP61, 1), 0))</f>
        <v>0</v>
      </c>
      <c r="AR61" s="22">
        <f t="shared" si="101"/>
        <v>0</v>
      </c>
      <c r="AS61" s="35"/>
      <c r="AT61" s="22" t="s">
        <v>68</v>
      </c>
      <c r="AU61" s="22">
        <f>IF(OR(AT61="NT", AT61="TIME"), 0, IF(_xlfn.RANK.EQ(AT61, AT54:AT61, 1)&lt;=10, 11 - _xlfn.RANK.EQ(AT61, AT54:AT61, 1), 0))</f>
        <v>0</v>
      </c>
      <c r="AV61" s="22">
        <f t="shared" si="103"/>
        <v>0</v>
      </c>
      <c r="AW61" s="35"/>
      <c r="AX61" s="22">
        <f t="shared" si="104"/>
        <v>2</v>
      </c>
      <c r="AY61" s="35"/>
    </row>
    <row r="62" ht="15.75" customHeight="1">
      <c r="A62" s="55"/>
      <c r="B62" s="55"/>
      <c r="D62" s="69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</row>
    <row r="63" ht="15.75" customHeight="1">
      <c r="A63" s="55"/>
      <c r="B63" s="55"/>
      <c r="D63" s="60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</row>
    <row r="64" ht="15.75" customHeight="1">
      <c r="A64" s="15"/>
      <c r="B64" s="15" t="s">
        <v>114</v>
      </c>
      <c r="D64" s="68" t="s">
        <v>49</v>
      </c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</row>
    <row r="65" ht="15.75" customHeight="1">
      <c r="A65" s="24">
        <f t="shared" ref="A65:A75" si="111">ROW(A2)-ROW($A$2)+1</f>
        <v>1</v>
      </c>
      <c r="B65" s="20" t="s">
        <v>94</v>
      </c>
      <c r="D65" s="60">
        <f t="shared" ref="D65:D75" si="112">SUMIF($B$19:$B$61, B65, $D$19:$D$61)</f>
        <v>58</v>
      </c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</row>
    <row r="66" ht="15.75" customHeight="1">
      <c r="A66" s="24">
        <f t="shared" si="111"/>
        <v>2</v>
      </c>
      <c r="B66" s="24" t="s">
        <v>99</v>
      </c>
      <c r="D66" s="60">
        <f t="shared" si="112"/>
        <v>51</v>
      </c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</row>
    <row r="67" ht="15.75" customHeight="1">
      <c r="A67" s="24">
        <f t="shared" si="111"/>
        <v>3</v>
      </c>
      <c r="B67" s="24" t="s">
        <v>103</v>
      </c>
      <c r="D67" s="60">
        <f t="shared" si="112"/>
        <v>49</v>
      </c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</row>
    <row r="68" ht="15.75" customHeight="1">
      <c r="A68" s="24">
        <f t="shared" si="111"/>
        <v>4</v>
      </c>
      <c r="B68" s="24" t="s">
        <v>100</v>
      </c>
      <c r="D68" s="60">
        <f t="shared" si="112"/>
        <v>44</v>
      </c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</row>
    <row r="69" ht="15.75" customHeight="1">
      <c r="A69" s="24">
        <f t="shared" si="111"/>
        <v>5</v>
      </c>
      <c r="B69" s="24" t="s">
        <v>107</v>
      </c>
      <c r="D69" s="60">
        <f t="shared" si="112"/>
        <v>44</v>
      </c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</row>
    <row r="70" ht="15.75" customHeight="1">
      <c r="A70" s="24">
        <f t="shared" si="111"/>
        <v>6</v>
      </c>
      <c r="B70" s="24" t="s">
        <v>108</v>
      </c>
      <c r="D70" s="60">
        <f t="shared" si="112"/>
        <v>34</v>
      </c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</row>
    <row r="71" ht="15.75" customHeight="1">
      <c r="A71" s="24">
        <f t="shared" si="111"/>
        <v>7</v>
      </c>
      <c r="B71" s="24" t="s">
        <v>106</v>
      </c>
      <c r="D71" s="60">
        <f t="shared" si="112"/>
        <v>29</v>
      </c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</row>
    <row r="72" ht="15.75" customHeight="1">
      <c r="A72" s="24">
        <f t="shared" si="111"/>
        <v>8</v>
      </c>
      <c r="B72" s="24" t="s">
        <v>109</v>
      </c>
      <c r="D72" s="60">
        <f t="shared" si="112"/>
        <v>16</v>
      </c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</row>
    <row r="73" ht="15.75" customHeight="1">
      <c r="A73" s="24">
        <f t="shared" si="111"/>
        <v>9</v>
      </c>
      <c r="B73" s="20" t="s">
        <v>111</v>
      </c>
      <c r="D73" s="60">
        <f t="shared" si="112"/>
        <v>15</v>
      </c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</row>
    <row r="74" ht="15.75" customHeight="1">
      <c r="A74" s="24">
        <f t="shared" si="111"/>
        <v>10</v>
      </c>
      <c r="B74" s="20" t="s">
        <v>110</v>
      </c>
      <c r="D74" s="60">
        <f t="shared" si="112"/>
        <v>11</v>
      </c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</row>
    <row r="75" ht="15.75" customHeight="1">
      <c r="A75" s="24">
        <f t="shared" si="111"/>
        <v>11</v>
      </c>
      <c r="B75" s="20" t="s">
        <v>105</v>
      </c>
      <c r="D75" s="60">
        <f t="shared" si="112"/>
        <v>0</v>
      </c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</row>
    <row r="76" ht="15.75" customHeight="1">
      <c r="B76" s="20"/>
      <c r="D76" s="60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</row>
    <row r="77" ht="15.75" customHeight="1">
      <c r="D77" s="60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</row>
    <row r="78" ht="15.75" customHeight="1">
      <c r="D78" s="60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</row>
    <row r="79" ht="15.75" customHeight="1">
      <c r="D79" s="60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</row>
    <row r="80" ht="15.75" customHeight="1">
      <c r="D80" s="60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</row>
    <row r="81" ht="15.75" customHeight="1">
      <c r="D81" s="60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</row>
    <row r="82" ht="15.75" customHeight="1">
      <c r="D82" s="60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</row>
    <row r="83" ht="15.75" customHeight="1">
      <c r="D83" s="60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</row>
    <row r="84" ht="15.75" customHeight="1">
      <c r="D84" s="60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</row>
    <row r="85" ht="15.75" customHeight="1">
      <c r="D85" s="60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</row>
    <row r="86" ht="15.75" customHeight="1">
      <c r="D86" s="60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</row>
    <row r="87" ht="15.75" customHeight="1">
      <c r="D87" s="60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</row>
    <row r="88" ht="15.75" customHeight="1">
      <c r="D88" s="60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</row>
    <row r="89" ht="15.75" customHeight="1">
      <c r="D89" s="60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</row>
    <row r="90" ht="15.75" customHeight="1">
      <c r="D90" s="60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</row>
    <row r="91" ht="15.75" customHeight="1">
      <c r="D91" s="60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</row>
    <row r="92" ht="15.75" customHeight="1">
      <c r="D92" s="60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</row>
    <row r="93" ht="15.75" customHeight="1">
      <c r="D93" s="60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</row>
    <row r="94" ht="15.75" customHeight="1">
      <c r="D94" s="60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</row>
    <row r="95" ht="15.75" customHeight="1">
      <c r="D95" s="60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</row>
    <row r="96" ht="15.75" customHeight="1">
      <c r="D96" s="60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</row>
    <row r="97" ht="15.75" customHeight="1">
      <c r="D97" s="60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</row>
    <row r="98" ht="15.75" customHeight="1">
      <c r="D98" s="60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</row>
    <row r="99" ht="15.75" customHeight="1">
      <c r="D99" s="60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</row>
    <row r="100" ht="15.75" customHeight="1">
      <c r="D100" s="60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</row>
    <row r="101" ht="15.75" customHeight="1">
      <c r="D101" s="60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</row>
    <row r="102" ht="15.75" customHeight="1">
      <c r="D102" s="60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</row>
    <row r="103" ht="15.75" customHeight="1">
      <c r="D103" s="60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</row>
    <row r="104" ht="15.75" customHeight="1">
      <c r="D104" s="60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</row>
    <row r="105" ht="15.75" customHeight="1">
      <c r="D105" s="60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</row>
    <row r="106" ht="15.75" customHeight="1">
      <c r="D106" s="60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</row>
    <row r="107" ht="15.75" customHeight="1">
      <c r="D107" s="60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</row>
    <row r="108" ht="15.75" customHeight="1">
      <c r="D108" s="60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</row>
    <row r="109" ht="15.75" customHeight="1">
      <c r="D109" s="60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</row>
    <row r="110" ht="15.75" customHeight="1">
      <c r="D110" s="60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</row>
    <row r="111" ht="15.75" customHeight="1">
      <c r="D111" s="60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</row>
    <row r="112" ht="15.75" customHeight="1">
      <c r="D112" s="60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</row>
    <row r="113" ht="15.75" customHeight="1">
      <c r="D113" s="60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</row>
    <row r="114" ht="15.75" customHeight="1">
      <c r="D114" s="60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</row>
    <row r="115" ht="15.75" customHeight="1">
      <c r="D115" s="60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</row>
    <row r="116" ht="15.75" customHeight="1">
      <c r="D116" s="60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</row>
    <row r="117" ht="15.75" customHeight="1">
      <c r="D117" s="60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</row>
    <row r="118" ht="15.75" customHeight="1">
      <c r="D118" s="60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</row>
    <row r="119" ht="15.75" customHeight="1">
      <c r="D119" s="60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</row>
    <row r="120" ht="15.75" customHeight="1">
      <c r="D120" s="60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</row>
    <row r="121" ht="15.75" customHeight="1">
      <c r="D121" s="60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</row>
    <row r="122" ht="15.75" customHeight="1">
      <c r="D122" s="60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</row>
    <row r="123" ht="15.75" customHeight="1">
      <c r="D123" s="60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</row>
    <row r="124" ht="15.75" customHeight="1">
      <c r="D124" s="60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</row>
    <row r="125" ht="15.75" customHeight="1">
      <c r="D125" s="60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</row>
    <row r="126" ht="15.75" customHeight="1">
      <c r="D126" s="60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</row>
    <row r="127" ht="15.75" customHeight="1">
      <c r="D127" s="60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</row>
    <row r="128" ht="15.75" customHeight="1">
      <c r="D128" s="60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</row>
    <row r="129" ht="15.75" customHeight="1">
      <c r="D129" s="60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</row>
    <row r="130" ht="15.75" customHeight="1">
      <c r="D130" s="60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</row>
    <row r="131" ht="15.75" customHeight="1">
      <c r="D131" s="60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</row>
    <row r="132" ht="15.75" customHeight="1">
      <c r="D132" s="60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</row>
    <row r="133" ht="15.75" customHeight="1">
      <c r="D133" s="60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</row>
    <row r="134" ht="15.75" customHeight="1">
      <c r="D134" s="60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</row>
    <row r="135" ht="15.75" customHeight="1">
      <c r="D135" s="60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</row>
    <row r="136" ht="15.75" customHeight="1">
      <c r="D136" s="60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</row>
    <row r="137" ht="15.75" customHeight="1">
      <c r="D137" s="60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</row>
    <row r="138" ht="15.75" customHeight="1">
      <c r="D138" s="60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</row>
    <row r="139" ht="15.75" customHeight="1">
      <c r="D139" s="60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</row>
    <row r="140" ht="15.75" customHeight="1">
      <c r="D140" s="60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</row>
    <row r="141" ht="15.75" customHeight="1">
      <c r="D141" s="60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</row>
    <row r="142" ht="15.75" customHeight="1">
      <c r="D142" s="60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</row>
    <row r="143" ht="15.75" customHeight="1">
      <c r="D143" s="60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</row>
    <row r="144" ht="15.75" customHeight="1">
      <c r="D144" s="60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</row>
    <row r="145" ht="15.75" customHeight="1">
      <c r="D145" s="60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</row>
    <row r="146" ht="15.75" customHeight="1">
      <c r="D146" s="60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</row>
    <row r="147" ht="15.75" customHeight="1">
      <c r="D147" s="60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</row>
    <row r="148" ht="15.75" customHeight="1">
      <c r="D148" s="60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</row>
    <row r="149" ht="15.75" customHeight="1">
      <c r="D149" s="60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</row>
    <row r="150" ht="15.75" customHeight="1">
      <c r="D150" s="60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</row>
    <row r="151" ht="15.75" customHeight="1">
      <c r="D151" s="60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</row>
    <row r="152" ht="15.75" customHeight="1">
      <c r="D152" s="60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</row>
    <row r="153" ht="15.75" customHeight="1">
      <c r="D153" s="60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</row>
    <row r="154" ht="15.75" customHeight="1">
      <c r="D154" s="60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</row>
    <row r="155" ht="15.75" customHeight="1">
      <c r="D155" s="60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</row>
    <row r="156" ht="15.75" customHeight="1">
      <c r="D156" s="60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</row>
    <row r="157" ht="15.75" customHeight="1">
      <c r="D157" s="60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</row>
    <row r="158" ht="15.75" customHeight="1">
      <c r="D158" s="60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</row>
    <row r="159" ht="15.75" customHeight="1">
      <c r="D159" s="60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</row>
    <row r="160" ht="15.75" customHeight="1">
      <c r="D160" s="60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</row>
    <row r="161" ht="15.75" customHeight="1">
      <c r="D161" s="60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</row>
    <row r="162" ht="15.75" customHeight="1">
      <c r="D162" s="60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</row>
    <row r="163" ht="15.75" customHeight="1">
      <c r="D163" s="60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</row>
    <row r="164" ht="15.75" customHeight="1">
      <c r="D164" s="60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</row>
    <row r="165" ht="15.75" customHeight="1">
      <c r="D165" s="60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</row>
    <row r="166" ht="15.75" customHeight="1">
      <c r="D166" s="60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</row>
    <row r="167" ht="15.75" customHeight="1">
      <c r="D167" s="60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</row>
    <row r="168" ht="15.75" customHeight="1">
      <c r="D168" s="60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</row>
    <row r="169" ht="15.75" customHeight="1">
      <c r="D169" s="60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</row>
    <row r="170" ht="15.75" customHeight="1">
      <c r="D170" s="60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</row>
    <row r="171" ht="15.75" customHeight="1">
      <c r="D171" s="60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</row>
    <row r="172" ht="15.75" customHeight="1">
      <c r="D172" s="60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</row>
    <row r="173" ht="15.75" customHeight="1">
      <c r="D173" s="60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</row>
    <row r="174" ht="15.75" customHeight="1">
      <c r="D174" s="60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</row>
    <row r="175" ht="15.75" customHeight="1">
      <c r="D175" s="60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</row>
    <row r="176" ht="15.75" customHeight="1">
      <c r="D176" s="60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</row>
    <row r="177" ht="15.75" customHeight="1">
      <c r="D177" s="60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</row>
    <row r="178" ht="15.75" customHeight="1">
      <c r="D178" s="60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</row>
    <row r="179" ht="15.75" customHeight="1">
      <c r="D179" s="60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</row>
    <row r="180" ht="15.75" customHeight="1">
      <c r="D180" s="60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</row>
    <row r="181" ht="15.75" customHeight="1">
      <c r="D181" s="60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</row>
    <row r="182" ht="15.75" customHeight="1">
      <c r="D182" s="60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</row>
    <row r="183" ht="15.75" customHeight="1">
      <c r="D183" s="60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</row>
    <row r="184" ht="15.75" customHeight="1">
      <c r="D184" s="60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</row>
    <row r="185" ht="15.75" customHeight="1">
      <c r="D185" s="60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</row>
    <row r="186" ht="15.75" customHeight="1">
      <c r="D186" s="60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</row>
    <row r="187" ht="15.75" customHeight="1">
      <c r="D187" s="60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</row>
    <row r="188" ht="15.75" customHeight="1">
      <c r="D188" s="60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</row>
    <row r="189" ht="15.75" customHeight="1">
      <c r="D189" s="60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</row>
    <row r="190" ht="15.75" customHeight="1">
      <c r="D190" s="60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</row>
    <row r="191" ht="15.75" customHeight="1">
      <c r="D191" s="60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</row>
    <row r="192" ht="15.75" customHeight="1">
      <c r="D192" s="60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</row>
    <row r="193" ht="15.75" customHeight="1">
      <c r="D193" s="60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</row>
    <row r="194" ht="15.75" customHeight="1">
      <c r="D194" s="60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</row>
    <row r="195" ht="15.75" customHeight="1">
      <c r="D195" s="60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</row>
    <row r="196" ht="15.75" customHeight="1">
      <c r="D196" s="60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</row>
    <row r="197" ht="15.75" customHeight="1">
      <c r="D197" s="60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</row>
    <row r="198" ht="15.75" customHeight="1">
      <c r="D198" s="60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</row>
    <row r="199" ht="15.75" customHeight="1">
      <c r="D199" s="60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</row>
    <row r="200" ht="15.75" customHeight="1">
      <c r="D200" s="60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</row>
    <row r="201" ht="15.75" customHeight="1">
      <c r="D201" s="60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</row>
    <row r="202" ht="15.75" customHeight="1">
      <c r="D202" s="60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</row>
    <row r="203" ht="15.75" customHeight="1">
      <c r="D203" s="60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</row>
    <row r="204" ht="15.75" customHeight="1">
      <c r="D204" s="60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</row>
    <row r="205" ht="15.75" customHeight="1">
      <c r="D205" s="60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</row>
    <row r="206" ht="15.75" customHeight="1">
      <c r="D206" s="60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</row>
    <row r="207" ht="15.75" customHeight="1">
      <c r="D207" s="60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</row>
    <row r="208" ht="15.75" customHeight="1">
      <c r="D208" s="60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</row>
    <row r="209" ht="15.75" customHeight="1">
      <c r="D209" s="60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</row>
    <row r="210" ht="15.75" customHeight="1">
      <c r="D210" s="60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</row>
    <row r="211" ht="15.75" customHeight="1">
      <c r="D211" s="60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</row>
    <row r="212" ht="15.75" customHeight="1">
      <c r="D212" s="60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</row>
    <row r="213" ht="15.75" customHeight="1">
      <c r="D213" s="60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</row>
    <row r="214" ht="15.75" customHeight="1">
      <c r="D214" s="60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</row>
    <row r="215" ht="15.75" customHeight="1">
      <c r="D215" s="60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</row>
    <row r="216" ht="15.75" customHeight="1">
      <c r="D216" s="60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</row>
    <row r="217" ht="15.75" customHeight="1">
      <c r="D217" s="60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</row>
    <row r="218" ht="15.75" customHeight="1">
      <c r="D218" s="60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</row>
    <row r="219" ht="15.75" customHeight="1">
      <c r="D219" s="60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</row>
    <row r="220" ht="15.75" customHeight="1">
      <c r="D220" s="60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</row>
    <row r="221" ht="15.75" customHeight="1">
      <c r="D221" s="60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</row>
    <row r="222" ht="15.75" customHeight="1">
      <c r="D222" s="60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</row>
    <row r="223" ht="15.75" customHeight="1">
      <c r="D223" s="60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</row>
    <row r="224" ht="15.75" customHeight="1">
      <c r="D224" s="60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</row>
    <row r="225" ht="15.75" customHeight="1">
      <c r="D225" s="60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</row>
    <row r="226" ht="15.75" customHeight="1">
      <c r="D226" s="60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</row>
    <row r="227" ht="15.75" customHeight="1">
      <c r="D227" s="60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</row>
    <row r="228" ht="15.75" customHeight="1">
      <c r="D228" s="60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</row>
    <row r="229" ht="15.75" customHeight="1">
      <c r="D229" s="60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</row>
    <row r="230" ht="15.75" customHeight="1">
      <c r="D230" s="60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</row>
    <row r="231" ht="15.75" customHeight="1">
      <c r="D231" s="60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</row>
    <row r="232" ht="15.75" customHeight="1">
      <c r="D232" s="60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</row>
    <row r="233" ht="15.75" customHeight="1">
      <c r="D233" s="60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</row>
    <row r="234" ht="15.75" customHeight="1">
      <c r="D234" s="60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</row>
    <row r="235" ht="15.75" customHeight="1">
      <c r="D235" s="60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</row>
    <row r="236" ht="15.75" customHeight="1">
      <c r="D236" s="60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</row>
    <row r="237" ht="15.75" customHeight="1">
      <c r="D237" s="60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</row>
    <row r="238" ht="15.75" customHeight="1">
      <c r="D238" s="60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</row>
    <row r="239" ht="15.75" customHeight="1">
      <c r="D239" s="60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</row>
    <row r="240" ht="15.75" customHeight="1">
      <c r="D240" s="60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</row>
    <row r="241" ht="15.75" customHeight="1">
      <c r="D241" s="60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</row>
    <row r="242" ht="15.75" customHeight="1">
      <c r="D242" s="60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</row>
    <row r="243" ht="15.75" customHeight="1">
      <c r="D243" s="60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</row>
    <row r="244" ht="15.75" customHeight="1">
      <c r="D244" s="60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</row>
    <row r="245" ht="15.75" customHeight="1">
      <c r="D245" s="60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</row>
    <row r="246" ht="15.75" customHeight="1">
      <c r="D246" s="60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</row>
    <row r="247" ht="15.75" customHeight="1">
      <c r="D247" s="60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</row>
    <row r="248" ht="15.75" customHeight="1">
      <c r="D248" s="60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</row>
    <row r="249" ht="15.75" customHeight="1">
      <c r="D249" s="60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</row>
    <row r="250" ht="15.75" customHeight="1">
      <c r="D250" s="60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</row>
    <row r="251" ht="15.75" customHeight="1">
      <c r="D251" s="60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</row>
    <row r="252" ht="15.75" customHeight="1">
      <c r="D252" s="60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</row>
    <row r="253" ht="15.75" customHeight="1">
      <c r="D253" s="60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</row>
    <row r="254" ht="15.75" customHeight="1">
      <c r="D254" s="60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</row>
    <row r="255" ht="15.75" customHeight="1">
      <c r="D255" s="60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</row>
    <row r="256" ht="15.75" customHeight="1">
      <c r="D256" s="60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</row>
    <row r="257" ht="15.75" customHeight="1">
      <c r="D257" s="60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</row>
    <row r="258" ht="15.75" customHeight="1">
      <c r="D258" s="60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</row>
    <row r="259" ht="15.75" customHeight="1">
      <c r="D259" s="60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</row>
    <row r="260" ht="15.75" customHeight="1">
      <c r="D260" s="60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</row>
    <row r="261" ht="15.75" customHeight="1">
      <c r="D261" s="60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</row>
    <row r="262" ht="15.75" customHeight="1">
      <c r="D262" s="60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</row>
    <row r="263" ht="15.75" customHeight="1">
      <c r="D263" s="60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</row>
    <row r="264" ht="15.75" customHeight="1">
      <c r="D264" s="60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</row>
    <row r="265" ht="15.75" customHeight="1">
      <c r="D265" s="60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</row>
    <row r="266" ht="15.75" customHeight="1">
      <c r="D266" s="60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</row>
    <row r="267" ht="15.75" customHeight="1">
      <c r="D267" s="60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</row>
    <row r="268" ht="15.75" customHeight="1">
      <c r="D268" s="60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</row>
    <row r="269" ht="15.75" customHeight="1">
      <c r="D269" s="60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</row>
    <row r="270" ht="15.75" customHeight="1">
      <c r="D270" s="60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</row>
    <row r="271" ht="15.75" customHeight="1">
      <c r="D271" s="60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</row>
    <row r="272" ht="15.75" customHeight="1">
      <c r="D272" s="60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</row>
    <row r="273" ht="15.75" customHeight="1">
      <c r="D273" s="60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</row>
    <row r="274" ht="15.75" customHeight="1">
      <c r="D274" s="60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</row>
    <row r="275" ht="15.75" customHeight="1">
      <c r="D275" s="60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</row>
    <row r="276" ht="15.75" customHeight="1">
      <c r="D276" s="60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</row>
    <row r="277" ht="15.75" customHeight="1">
      <c r="D277" s="60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</row>
    <row r="278" ht="15.75" customHeight="1">
      <c r="D278" s="60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</row>
    <row r="279" ht="15.75" customHeight="1">
      <c r="D279" s="60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</row>
    <row r="280" ht="15.75" customHeight="1">
      <c r="D280" s="60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</row>
    <row r="281" ht="15.75" customHeight="1">
      <c r="D281" s="60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</row>
    <row r="282" ht="15.75" customHeight="1">
      <c r="D282" s="60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</row>
    <row r="283" ht="15.75" customHeight="1">
      <c r="D283" s="60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</row>
    <row r="284" ht="15.75" customHeight="1">
      <c r="D284" s="60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</row>
    <row r="285" ht="15.75" customHeight="1">
      <c r="D285" s="60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</row>
    <row r="286" ht="15.75" customHeight="1">
      <c r="D286" s="60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</row>
    <row r="287" ht="15.75" customHeight="1">
      <c r="D287" s="60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</row>
    <row r="288" ht="15.75" customHeight="1">
      <c r="D288" s="60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</row>
    <row r="289" ht="15.75" customHeight="1">
      <c r="D289" s="60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</row>
    <row r="290" ht="15.75" customHeight="1">
      <c r="D290" s="60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</row>
    <row r="291" ht="15.75" customHeight="1">
      <c r="D291" s="60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</row>
    <row r="292" ht="15.75" customHeight="1">
      <c r="D292" s="60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</row>
    <row r="293" ht="15.75" customHeight="1">
      <c r="D293" s="60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</row>
    <row r="294" ht="15.75" customHeight="1">
      <c r="D294" s="60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</row>
    <row r="295" ht="15.75" customHeight="1">
      <c r="D295" s="60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</row>
    <row r="296" ht="15.75" customHeight="1">
      <c r="D296" s="60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</row>
    <row r="297" ht="15.75" customHeight="1">
      <c r="D297" s="60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</row>
    <row r="298" ht="15.75" customHeight="1">
      <c r="D298" s="60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</row>
    <row r="299" ht="15.75" customHeight="1">
      <c r="D299" s="60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</row>
    <row r="300" ht="15.75" customHeight="1">
      <c r="D300" s="60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</row>
    <row r="301" ht="15.75" customHeight="1">
      <c r="D301" s="60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</row>
    <row r="302" ht="15.75" customHeight="1">
      <c r="D302" s="60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</row>
    <row r="303" ht="15.75" customHeight="1">
      <c r="D303" s="60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</row>
    <row r="304" ht="15.75" customHeight="1">
      <c r="D304" s="60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</row>
    <row r="305" ht="15.75" customHeight="1">
      <c r="D305" s="60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</row>
    <row r="306" ht="15.75" customHeight="1">
      <c r="D306" s="60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</row>
    <row r="307" ht="15.75" customHeight="1">
      <c r="D307" s="60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</row>
    <row r="308" ht="15.75" customHeight="1">
      <c r="D308" s="60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</row>
    <row r="309" ht="15.75" customHeight="1">
      <c r="D309" s="60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</row>
    <row r="310" ht="15.75" customHeight="1">
      <c r="D310" s="60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</row>
    <row r="311" ht="15.75" customHeight="1">
      <c r="D311" s="60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</row>
    <row r="312" ht="15.75" customHeight="1">
      <c r="D312" s="60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</row>
    <row r="313" ht="15.75" customHeight="1">
      <c r="D313" s="60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</row>
    <row r="314" ht="15.75" customHeight="1">
      <c r="D314" s="60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</row>
    <row r="315" ht="15.75" customHeight="1">
      <c r="D315" s="60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</row>
    <row r="316" ht="15.75" customHeight="1">
      <c r="D316" s="60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</row>
    <row r="317" ht="15.75" customHeight="1">
      <c r="D317" s="60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</row>
    <row r="318" ht="15.75" customHeight="1">
      <c r="D318" s="60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</row>
    <row r="319" ht="15.75" customHeight="1">
      <c r="D319" s="60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</row>
    <row r="320" ht="15.75" customHeight="1">
      <c r="D320" s="60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</row>
    <row r="321" ht="15.75" customHeight="1">
      <c r="D321" s="60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</row>
    <row r="322" ht="15.75" customHeight="1">
      <c r="D322" s="60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</row>
    <row r="323" ht="15.75" customHeight="1">
      <c r="D323" s="60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</row>
    <row r="324" ht="15.75" customHeight="1">
      <c r="D324" s="60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</row>
    <row r="325" ht="15.75" customHeight="1">
      <c r="D325" s="60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</row>
    <row r="326" ht="15.75" customHeight="1">
      <c r="D326" s="60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</row>
    <row r="327" ht="15.75" customHeight="1">
      <c r="D327" s="60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</row>
    <row r="328" ht="15.75" customHeight="1">
      <c r="D328" s="60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</row>
    <row r="329" ht="15.75" customHeight="1">
      <c r="D329" s="60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</row>
    <row r="330" ht="15.75" customHeight="1">
      <c r="D330" s="60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</row>
    <row r="331" ht="15.75" customHeight="1">
      <c r="D331" s="60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</row>
    <row r="332" ht="15.75" customHeight="1">
      <c r="D332" s="60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</row>
    <row r="333" ht="15.75" customHeight="1">
      <c r="D333" s="60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</row>
    <row r="334" ht="15.75" customHeight="1">
      <c r="D334" s="60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</row>
    <row r="335" ht="15.75" customHeight="1">
      <c r="D335" s="60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</row>
    <row r="336" ht="15.75" customHeight="1">
      <c r="D336" s="60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</row>
    <row r="337" ht="15.75" customHeight="1">
      <c r="D337" s="60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</row>
    <row r="338" ht="15.75" customHeight="1">
      <c r="D338" s="60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</row>
    <row r="339" ht="15.75" customHeight="1">
      <c r="D339" s="60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  <c r="AU339" s="35"/>
      <c r="AV339" s="35"/>
      <c r="AW339" s="35"/>
      <c r="AX339" s="35"/>
    </row>
    <row r="340" ht="15.75" customHeight="1">
      <c r="D340" s="60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  <c r="AU340" s="35"/>
      <c r="AV340" s="35"/>
      <c r="AW340" s="35"/>
      <c r="AX340" s="35"/>
    </row>
    <row r="341" ht="15.75" customHeight="1">
      <c r="D341" s="60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/>
      <c r="AX341" s="35"/>
    </row>
    <row r="342" ht="15.75" customHeight="1">
      <c r="D342" s="60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  <c r="AU342" s="35"/>
      <c r="AV342" s="35"/>
      <c r="AW342" s="35"/>
      <c r="AX342" s="35"/>
    </row>
    <row r="343" ht="15.75" customHeight="1">
      <c r="D343" s="60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  <c r="AU343" s="35"/>
      <c r="AV343" s="35"/>
      <c r="AW343" s="35"/>
      <c r="AX343" s="35"/>
    </row>
    <row r="344" ht="15.75" customHeight="1">
      <c r="D344" s="60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  <c r="AU344" s="35"/>
      <c r="AV344" s="35"/>
      <c r="AW344" s="35"/>
      <c r="AX344" s="35"/>
    </row>
    <row r="345" ht="15.75" customHeight="1">
      <c r="D345" s="60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</row>
    <row r="346" ht="15.75" customHeight="1">
      <c r="D346" s="60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</row>
    <row r="347" ht="15.75" customHeight="1">
      <c r="D347" s="60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  <c r="AV347" s="35"/>
      <c r="AW347" s="35"/>
      <c r="AX347" s="35"/>
    </row>
    <row r="348" ht="15.75" customHeight="1">
      <c r="D348" s="60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</row>
    <row r="349" ht="15.75" customHeight="1">
      <c r="D349" s="60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</row>
    <row r="350" ht="15.75" customHeight="1">
      <c r="D350" s="60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</row>
    <row r="351" ht="15.75" customHeight="1">
      <c r="D351" s="60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  <c r="AU351" s="35"/>
      <c r="AV351" s="35"/>
      <c r="AW351" s="35"/>
      <c r="AX351" s="35"/>
    </row>
    <row r="352" ht="15.75" customHeight="1">
      <c r="D352" s="60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  <c r="AU352" s="35"/>
      <c r="AV352" s="35"/>
      <c r="AW352" s="35"/>
      <c r="AX352" s="35"/>
    </row>
    <row r="353" ht="15.75" customHeight="1">
      <c r="D353" s="60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  <c r="AU353" s="35"/>
      <c r="AV353" s="35"/>
      <c r="AW353" s="35"/>
      <c r="AX353" s="35"/>
    </row>
    <row r="354" ht="15.75" customHeight="1">
      <c r="D354" s="60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</row>
    <row r="355" ht="15.75" customHeight="1">
      <c r="D355" s="60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</row>
    <row r="356" ht="15.75" customHeight="1">
      <c r="D356" s="60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</row>
    <row r="357" ht="15.75" customHeight="1">
      <c r="D357" s="60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</row>
    <row r="358" ht="15.75" customHeight="1">
      <c r="D358" s="60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</row>
    <row r="359" ht="15.75" customHeight="1">
      <c r="D359" s="60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  <c r="AU359" s="35"/>
      <c r="AV359" s="35"/>
      <c r="AW359" s="35"/>
      <c r="AX359" s="35"/>
    </row>
    <row r="360" ht="15.75" customHeight="1">
      <c r="D360" s="60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  <c r="AU360" s="35"/>
      <c r="AV360" s="35"/>
      <c r="AW360" s="35"/>
      <c r="AX360" s="35"/>
    </row>
    <row r="361" ht="15.75" customHeight="1">
      <c r="D361" s="60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</row>
    <row r="362" ht="15.75" customHeight="1">
      <c r="D362" s="60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  <c r="AU362" s="35"/>
      <c r="AV362" s="35"/>
      <c r="AW362" s="35"/>
      <c r="AX362" s="35"/>
    </row>
    <row r="363" ht="15.75" customHeight="1">
      <c r="D363" s="60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</row>
    <row r="364" ht="15.75" customHeight="1">
      <c r="D364" s="60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</row>
    <row r="365" ht="15.75" customHeight="1">
      <c r="D365" s="60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  <c r="AU365" s="35"/>
      <c r="AV365" s="35"/>
      <c r="AW365" s="35"/>
      <c r="AX365" s="35"/>
    </row>
    <row r="366" ht="15.75" customHeight="1">
      <c r="D366" s="60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  <c r="AU366" s="35"/>
      <c r="AV366" s="35"/>
      <c r="AW366" s="35"/>
      <c r="AX366" s="35"/>
    </row>
    <row r="367" ht="15.75" customHeight="1">
      <c r="D367" s="60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  <c r="AU367" s="35"/>
      <c r="AV367" s="35"/>
      <c r="AW367" s="35"/>
      <c r="AX367" s="35"/>
    </row>
    <row r="368" ht="15.75" customHeight="1">
      <c r="D368" s="60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  <c r="AU368" s="35"/>
      <c r="AV368" s="35"/>
      <c r="AW368" s="35"/>
      <c r="AX368" s="35"/>
    </row>
    <row r="369" ht="15.75" customHeight="1">
      <c r="D369" s="60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  <c r="AU369" s="35"/>
      <c r="AV369" s="35"/>
      <c r="AW369" s="35"/>
      <c r="AX369" s="35"/>
    </row>
    <row r="370" ht="15.75" customHeight="1">
      <c r="D370" s="60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  <c r="AU370" s="35"/>
      <c r="AV370" s="35"/>
      <c r="AW370" s="35"/>
      <c r="AX370" s="35"/>
    </row>
    <row r="371" ht="15.75" customHeight="1">
      <c r="D371" s="60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  <c r="AU371" s="35"/>
      <c r="AV371" s="35"/>
      <c r="AW371" s="35"/>
      <c r="AX371" s="35"/>
    </row>
    <row r="372" ht="15.75" customHeight="1">
      <c r="D372" s="60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  <c r="AX372" s="35"/>
    </row>
    <row r="373" ht="15.75" customHeight="1">
      <c r="D373" s="60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</row>
    <row r="374" ht="15.75" customHeight="1">
      <c r="D374" s="60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  <c r="AU374" s="35"/>
      <c r="AV374" s="35"/>
      <c r="AW374" s="35"/>
      <c r="AX374" s="35"/>
    </row>
    <row r="375" ht="15.75" customHeight="1">
      <c r="D375" s="60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/>
      <c r="AX375" s="35"/>
    </row>
    <row r="376" ht="15.75" customHeight="1">
      <c r="D376" s="60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  <c r="AU376" s="35"/>
      <c r="AV376" s="35"/>
      <c r="AW376" s="35"/>
      <c r="AX376" s="35"/>
    </row>
    <row r="377" ht="15.75" customHeight="1">
      <c r="D377" s="60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</row>
    <row r="378" ht="15.75" customHeight="1">
      <c r="D378" s="60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</row>
    <row r="379" ht="15.75" customHeight="1">
      <c r="D379" s="60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  <c r="AX379" s="35"/>
    </row>
    <row r="380" ht="15.75" customHeight="1">
      <c r="D380" s="60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  <c r="AU380" s="35"/>
      <c r="AV380" s="35"/>
      <c r="AW380" s="35"/>
      <c r="AX380" s="35"/>
    </row>
    <row r="381" ht="15.75" customHeight="1">
      <c r="D381" s="60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</row>
    <row r="382" ht="15.75" customHeight="1">
      <c r="D382" s="60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</row>
    <row r="383" ht="15.75" customHeight="1">
      <c r="D383" s="60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  <c r="AU383" s="35"/>
      <c r="AV383" s="35"/>
      <c r="AW383" s="35"/>
      <c r="AX383" s="35"/>
    </row>
    <row r="384" ht="15.75" customHeight="1">
      <c r="D384" s="60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</row>
    <row r="385" ht="15.75" customHeight="1">
      <c r="D385" s="60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</row>
    <row r="386" ht="15.75" customHeight="1">
      <c r="D386" s="60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  <c r="AU386" s="35"/>
      <c r="AV386" s="35"/>
      <c r="AW386" s="35"/>
      <c r="AX386" s="35"/>
    </row>
    <row r="387" ht="15.75" customHeight="1">
      <c r="D387" s="60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  <c r="AX387" s="35"/>
    </row>
    <row r="388" ht="15.75" customHeight="1">
      <c r="D388" s="60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  <c r="AU388" s="35"/>
      <c r="AV388" s="35"/>
      <c r="AW388" s="35"/>
      <c r="AX388" s="35"/>
    </row>
    <row r="389" ht="15.75" customHeight="1">
      <c r="D389" s="60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  <c r="AX389" s="35"/>
    </row>
    <row r="390" ht="15.75" customHeight="1">
      <c r="D390" s="60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</row>
    <row r="391" ht="15.75" customHeight="1">
      <c r="D391" s="60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</row>
    <row r="392" ht="15.75" customHeight="1">
      <c r="D392" s="60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</row>
    <row r="393" ht="15.75" customHeight="1">
      <c r="D393" s="60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</row>
    <row r="394" ht="15.75" customHeight="1">
      <c r="D394" s="60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  <c r="AU394" s="35"/>
      <c r="AV394" s="35"/>
      <c r="AW394" s="35"/>
      <c r="AX394" s="35"/>
    </row>
    <row r="395" ht="15.75" customHeight="1">
      <c r="D395" s="60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  <c r="AU395" s="35"/>
      <c r="AV395" s="35"/>
      <c r="AW395" s="35"/>
      <c r="AX395" s="35"/>
    </row>
    <row r="396" ht="15.75" customHeight="1">
      <c r="D396" s="60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  <c r="AT396" s="35"/>
      <c r="AU396" s="35"/>
      <c r="AV396" s="35"/>
      <c r="AW396" s="35"/>
      <c r="AX396" s="35"/>
    </row>
    <row r="397" ht="15.75" customHeight="1">
      <c r="D397" s="60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</row>
    <row r="398" ht="15.75" customHeight="1">
      <c r="D398" s="60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  <c r="AU398" s="35"/>
      <c r="AV398" s="35"/>
      <c r="AW398" s="35"/>
      <c r="AX398" s="35"/>
    </row>
    <row r="399" ht="15.75" customHeight="1">
      <c r="D399" s="60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</row>
    <row r="400" ht="15.75" customHeight="1">
      <c r="D400" s="60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</row>
    <row r="401" ht="15.75" customHeight="1">
      <c r="D401" s="60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</row>
    <row r="402" ht="15.75" customHeight="1">
      <c r="D402" s="60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  <c r="AU402" s="35"/>
      <c r="AV402" s="35"/>
      <c r="AW402" s="35"/>
      <c r="AX402" s="35"/>
    </row>
    <row r="403" ht="15.75" customHeight="1">
      <c r="D403" s="60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  <c r="AU403" s="35"/>
      <c r="AV403" s="35"/>
      <c r="AW403" s="35"/>
      <c r="AX403" s="35"/>
    </row>
    <row r="404" ht="15.75" customHeight="1">
      <c r="D404" s="60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  <c r="AU404" s="35"/>
      <c r="AV404" s="35"/>
      <c r="AW404" s="35"/>
      <c r="AX404" s="35"/>
    </row>
    <row r="405" ht="15.75" customHeight="1">
      <c r="D405" s="60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  <c r="AU405" s="35"/>
      <c r="AV405" s="35"/>
      <c r="AW405" s="35"/>
      <c r="AX405" s="35"/>
    </row>
    <row r="406" ht="15.75" customHeight="1">
      <c r="D406" s="60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  <c r="AU406" s="35"/>
      <c r="AV406" s="35"/>
      <c r="AW406" s="35"/>
      <c r="AX406" s="35"/>
    </row>
    <row r="407" ht="15.75" customHeight="1">
      <c r="D407" s="60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  <c r="AU407" s="35"/>
      <c r="AV407" s="35"/>
      <c r="AW407" s="35"/>
      <c r="AX407" s="35"/>
    </row>
    <row r="408" ht="15.75" customHeight="1">
      <c r="D408" s="60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</row>
    <row r="409" ht="15.75" customHeight="1">
      <c r="D409" s="60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</row>
    <row r="410" ht="15.75" customHeight="1">
      <c r="D410" s="60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  <c r="AU410" s="35"/>
      <c r="AV410" s="35"/>
      <c r="AW410" s="35"/>
      <c r="AX410" s="35"/>
    </row>
    <row r="411" ht="15.75" customHeight="1">
      <c r="D411" s="60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  <c r="AU411" s="35"/>
      <c r="AV411" s="35"/>
      <c r="AW411" s="35"/>
      <c r="AX411" s="35"/>
    </row>
    <row r="412" ht="15.75" customHeight="1">
      <c r="D412" s="60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  <c r="AU412" s="35"/>
      <c r="AV412" s="35"/>
      <c r="AW412" s="35"/>
      <c r="AX412" s="35"/>
    </row>
    <row r="413" ht="15.75" customHeight="1">
      <c r="D413" s="60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  <c r="AU413" s="35"/>
      <c r="AV413" s="35"/>
      <c r="AW413" s="35"/>
      <c r="AX413" s="35"/>
    </row>
    <row r="414" ht="15.75" customHeight="1">
      <c r="D414" s="60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  <c r="AU414" s="35"/>
      <c r="AV414" s="35"/>
      <c r="AW414" s="35"/>
      <c r="AX414" s="35"/>
    </row>
    <row r="415" ht="15.75" customHeight="1">
      <c r="D415" s="60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  <c r="AU415" s="35"/>
      <c r="AV415" s="35"/>
      <c r="AW415" s="35"/>
      <c r="AX415" s="35"/>
    </row>
    <row r="416" ht="15.75" customHeight="1">
      <c r="D416" s="60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  <c r="AU416" s="35"/>
      <c r="AV416" s="35"/>
      <c r="AW416" s="35"/>
      <c r="AX416" s="35"/>
    </row>
    <row r="417" ht="15.75" customHeight="1">
      <c r="D417" s="60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</row>
    <row r="418" ht="15.75" customHeight="1">
      <c r="D418" s="60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</row>
    <row r="419" ht="15.75" customHeight="1">
      <c r="D419" s="60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  <c r="AU419" s="35"/>
      <c r="AV419" s="35"/>
      <c r="AW419" s="35"/>
      <c r="AX419" s="35"/>
    </row>
    <row r="420" ht="15.75" customHeight="1">
      <c r="D420" s="60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  <c r="AU420" s="35"/>
      <c r="AV420" s="35"/>
      <c r="AW420" s="35"/>
      <c r="AX420" s="35"/>
    </row>
    <row r="421" ht="15.75" customHeight="1">
      <c r="D421" s="60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</row>
    <row r="422" ht="15.75" customHeight="1">
      <c r="D422" s="60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  <c r="AU422" s="35"/>
      <c r="AV422" s="35"/>
      <c r="AW422" s="35"/>
      <c r="AX422" s="35"/>
    </row>
    <row r="423" ht="15.75" customHeight="1">
      <c r="D423" s="60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  <c r="AU423" s="35"/>
      <c r="AV423" s="35"/>
      <c r="AW423" s="35"/>
      <c r="AX423" s="35"/>
    </row>
    <row r="424" ht="15.75" customHeight="1">
      <c r="D424" s="60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  <c r="AS424" s="35"/>
      <c r="AT424" s="35"/>
      <c r="AU424" s="35"/>
      <c r="AV424" s="35"/>
      <c r="AW424" s="35"/>
      <c r="AX424" s="35"/>
    </row>
    <row r="425" ht="15.75" customHeight="1">
      <c r="D425" s="60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  <c r="AU425" s="35"/>
      <c r="AV425" s="35"/>
      <c r="AW425" s="35"/>
      <c r="AX425" s="35"/>
    </row>
    <row r="426" ht="15.75" customHeight="1">
      <c r="D426" s="60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</row>
    <row r="427" ht="15.75" customHeight="1">
      <c r="D427" s="60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5"/>
      <c r="AW427" s="35"/>
      <c r="AX427" s="35"/>
    </row>
    <row r="428" ht="15.75" customHeight="1">
      <c r="D428" s="60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  <c r="AU428" s="35"/>
      <c r="AV428" s="35"/>
      <c r="AW428" s="35"/>
      <c r="AX428" s="35"/>
    </row>
    <row r="429" ht="15.75" customHeight="1">
      <c r="D429" s="60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  <c r="AU429" s="35"/>
      <c r="AV429" s="35"/>
      <c r="AW429" s="35"/>
      <c r="AX429" s="35"/>
    </row>
    <row r="430" ht="15.75" customHeight="1">
      <c r="D430" s="60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  <c r="AB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  <c r="AT430" s="35"/>
      <c r="AU430" s="35"/>
      <c r="AV430" s="35"/>
      <c r="AW430" s="35"/>
      <c r="AX430" s="35"/>
    </row>
    <row r="431" ht="15.75" customHeight="1">
      <c r="D431" s="60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  <c r="AB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  <c r="AU431" s="35"/>
      <c r="AV431" s="35"/>
      <c r="AW431" s="35"/>
      <c r="AX431" s="35"/>
    </row>
    <row r="432" ht="15.75" customHeight="1">
      <c r="D432" s="60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  <c r="AU432" s="35"/>
      <c r="AV432" s="35"/>
      <c r="AW432" s="35"/>
      <c r="AX432" s="35"/>
    </row>
    <row r="433" ht="15.75" customHeight="1">
      <c r="D433" s="60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  <c r="AV433" s="35"/>
      <c r="AW433" s="35"/>
      <c r="AX433" s="35"/>
    </row>
    <row r="434" ht="15.75" customHeight="1">
      <c r="D434" s="60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  <c r="AU434" s="35"/>
      <c r="AV434" s="35"/>
      <c r="AW434" s="35"/>
      <c r="AX434" s="35"/>
    </row>
    <row r="435" ht="15.75" customHeight="1">
      <c r="D435" s="60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  <c r="AX435" s="35"/>
    </row>
    <row r="436" ht="15.75" customHeight="1">
      <c r="D436" s="60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</row>
    <row r="437" ht="15.75" customHeight="1">
      <c r="D437" s="60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  <c r="AU437" s="35"/>
      <c r="AV437" s="35"/>
      <c r="AW437" s="35"/>
      <c r="AX437" s="35"/>
    </row>
    <row r="438" ht="15.75" customHeight="1">
      <c r="D438" s="60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  <c r="AU438" s="35"/>
      <c r="AV438" s="35"/>
      <c r="AW438" s="35"/>
      <c r="AX438" s="35"/>
    </row>
    <row r="439" ht="15.75" customHeight="1">
      <c r="D439" s="60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  <c r="AT439" s="35"/>
      <c r="AU439" s="35"/>
      <c r="AV439" s="35"/>
      <c r="AW439" s="35"/>
      <c r="AX439" s="35"/>
    </row>
    <row r="440" ht="15.75" customHeight="1">
      <c r="D440" s="60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  <c r="AB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  <c r="AT440" s="35"/>
      <c r="AU440" s="35"/>
      <c r="AV440" s="35"/>
      <c r="AW440" s="35"/>
      <c r="AX440" s="35"/>
    </row>
    <row r="441" ht="15.75" customHeight="1">
      <c r="D441" s="60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  <c r="AU441" s="35"/>
      <c r="AV441" s="35"/>
      <c r="AW441" s="35"/>
      <c r="AX441" s="35"/>
    </row>
    <row r="442" ht="15.75" customHeight="1">
      <c r="D442" s="60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  <c r="AS442" s="35"/>
      <c r="AT442" s="35"/>
      <c r="AU442" s="35"/>
      <c r="AV442" s="35"/>
      <c r="AW442" s="35"/>
      <c r="AX442" s="35"/>
    </row>
    <row r="443" ht="15.75" customHeight="1">
      <c r="D443" s="60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  <c r="AU443" s="35"/>
      <c r="AV443" s="35"/>
      <c r="AW443" s="35"/>
      <c r="AX443" s="35"/>
    </row>
    <row r="444" ht="15.75" customHeight="1">
      <c r="D444" s="60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  <c r="AU444" s="35"/>
      <c r="AV444" s="35"/>
      <c r="AW444" s="35"/>
      <c r="AX444" s="35"/>
    </row>
    <row r="445" ht="15.75" customHeight="1">
      <c r="D445" s="60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</row>
    <row r="446" ht="15.75" customHeight="1">
      <c r="D446" s="60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  <c r="AU446" s="35"/>
      <c r="AV446" s="35"/>
      <c r="AW446" s="35"/>
      <c r="AX446" s="35"/>
    </row>
    <row r="447" ht="15.75" customHeight="1">
      <c r="D447" s="60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  <c r="AU447" s="35"/>
      <c r="AV447" s="35"/>
      <c r="AW447" s="35"/>
      <c r="AX447" s="35"/>
    </row>
    <row r="448" ht="15.75" customHeight="1">
      <c r="D448" s="60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  <c r="AB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  <c r="AT448" s="35"/>
      <c r="AU448" s="35"/>
      <c r="AV448" s="35"/>
      <c r="AW448" s="35"/>
      <c r="AX448" s="35"/>
    </row>
    <row r="449" ht="15.75" customHeight="1">
      <c r="D449" s="60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  <c r="AU449" s="35"/>
      <c r="AV449" s="35"/>
      <c r="AW449" s="35"/>
      <c r="AX449" s="35"/>
    </row>
    <row r="450" ht="15.75" customHeight="1">
      <c r="D450" s="60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  <c r="AB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  <c r="AT450" s="35"/>
      <c r="AU450" s="35"/>
      <c r="AV450" s="35"/>
      <c r="AW450" s="35"/>
      <c r="AX450" s="35"/>
    </row>
    <row r="451" ht="15.75" customHeight="1">
      <c r="D451" s="60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  <c r="AX451" s="35"/>
    </row>
    <row r="452" ht="15.75" customHeight="1">
      <c r="D452" s="60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  <c r="AU452" s="35"/>
      <c r="AV452" s="35"/>
      <c r="AW452" s="35"/>
      <c r="AX452" s="35"/>
    </row>
    <row r="453" ht="15.75" customHeight="1">
      <c r="D453" s="60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</row>
    <row r="454" ht="15.75" customHeight="1">
      <c r="D454" s="60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  <c r="AV454" s="35"/>
      <c r="AW454" s="35"/>
      <c r="AX454" s="35"/>
    </row>
    <row r="455" ht="15.75" customHeight="1">
      <c r="D455" s="60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  <c r="AB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  <c r="AU455" s="35"/>
      <c r="AV455" s="35"/>
      <c r="AW455" s="35"/>
      <c r="AX455" s="35"/>
    </row>
    <row r="456" ht="15.75" customHeight="1">
      <c r="D456" s="60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  <c r="AU456" s="35"/>
      <c r="AV456" s="35"/>
      <c r="AW456" s="35"/>
      <c r="AX456" s="35"/>
    </row>
    <row r="457" ht="15.75" customHeight="1">
      <c r="D457" s="60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  <c r="AV457" s="35"/>
      <c r="AW457" s="35"/>
      <c r="AX457" s="35"/>
    </row>
    <row r="458" ht="15.75" customHeight="1">
      <c r="D458" s="60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  <c r="AU458" s="35"/>
      <c r="AV458" s="35"/>
      <c r="AW458" s="35"/>
      <c r="AX458" s="35"/>
    </row>
    <row r="459" ht="15.75" customHeight="1">
      <c r="D459" s="60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  <c r="AU459" s="35"/>
      <c r="AV459" s="35"/>
      <c r="AW459" s="35"/>
      <c r="AX459" s="35"/>
    </row>
    <row r="460" ht="15.75" customHeight="1">
      <c r="D460" s="60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  <c r="AU460" s="35"/>
      <c r="AV460" s="35"/>
      <c r="AW460" s="35"/>
      <c r="AX460" s="35"/>
    </row>
    <row r="461" ht="15.75" customHeight="1">
      <c r="D461" s="60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  <c r="AU461" s="35"/>
      <c r="AV461" s="35"/>
      <c r="AW461" s="35"/>
      <c r="AX461" s="35"/>
    </row>
    <row r="462" ht="15.75" customHeight="1">
      <c r="D462" s="60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</row>
    <row r="463" ht="15.75" customHeight="1">
      <c r="D463" s="60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  <c r="AV463" s="35"/>
      <c r="AW463" s="35"/>
      <c r="AX463" s="35"/>
    </row>
    <row r="464" ht="15.75" customHeight="1">
      <c r="D464" s="60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  <c r="AU464" s="35"/>
      <c r="AV464" s="35"/>
      <c r="AW464" s="35"/>
      <c r="AX464" s="35"/>
    </row>
    <row r="465" ht="15.75" customHeight="1">
      <c r="D465" s="60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</row>
    <row r="466" ht="15.75" customHeight="1">
      <c r="D466" s="60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  <c r="AU466" s="35"/>
      <c r="AV466" s="35"/>
      <c r="AW466" s="35"/>
      <c r="AX466" s="35"/>
    </row>
    <row r="467" ht="15.75" customHeight="1">
      <c r="D467" s="60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  <c r="AU467" s="35"/>
      <c r="AV467" s="35"/>
      <c r="AW467" s="35"/>
      <c r="AX467" s="35"/>
    </row>
    <row r="468" ht="15.75" customHeight="1">
      <c r="D468" s="60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  <c r="AU468" s="35"/>
      <c r="AV468" s="35"/>
      <c r="AW468" s="35"/>
      <c r="AX468" s="35"/>
    </row>
    <row r="469" ht="15.75" customHeight="1">
      <c r="D469" s="60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  <c r="AW469" s="35"/>
      <c r="AX469" s="35"/>
    </row>
    <row r="470" ht="15.75" customHeight="1">
      <c r="D470" s="60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  <c r="AU470" s="35"/>
      <c r="AV470" s="35"/>
      <c r="AW470" s="35"/>
      <c r="AX470" s="35"/>
    </row>
    <row r="471" ht="15.75" customHeight="1">
      <c r="D471" s="60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  <c r="AV471" s="35"/>
      <c r="AW471" s="35"/>
      <c r="AX471" s="35"/>
    </row>
    <row r="472" ht="15.75" customHeight="1">
      <c r="D472" s="60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5"/>
    </row>
    <row r="473" ht="15.75" customHeight="1">
      <c r="D473" s="60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  <c r="AU473" s="35"/>
      <c r="AV473" s="35"/>
      <c r="AW473" s="35"/>
      <c r="AX473" s="35"/>
    </row>
    <row r="474" ht="15.75" customHeight="1">
      <c r="D474" s="60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  <c r="AU474" s="35"/>
      <c r="AV474" s="35"/>
      <c r="AW474" s="35"/>
      <c r="AX474" s="35"/>
    </row>
    <row r="475" ht="15.75" customHeight="1">
      <c r="D475" s="60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  <c r="AU475" s="35"/>
      <c r="AV475" s="35"/>
      <c r="AW475" s="35"/>
      <c r="AX475" s="35"/>
    </row>
    <row r="476" ht="15.75" customHeight="1">
      <c r="D476" s="60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  <c r="AU476" s="35"/>
      <c r="AV476" s="35"/>
      <c r="AW476" s="35"/>
      <c r="AX476" s="35"/>
    </row>
    <row r="477" ht="15.75" customHeight="1">
      <c r="D477" s="60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  <c r="AX477" s="35"/>
    </row>
    <row r="478" ht="15.75" customHeight="1">
      <c r="D478" s="60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  <c r="AU478" s="35"/>
      <c r="AV478" s="35"/>
      <c r="AW478" s="35"/>
      <c r="AX478" s="35"/>
    </row>
    <row r="479" ht="15.75" customHeight="1">
      <c r="D479" s="60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  <c r="AU479" s="35"/>
      <c r="AV479" s="35"/>
      <c r="AW479" s="35"/>
      <c r="AX479" s="35"/>
    </row>
    <row r="480" ht="15.75" customHeight="1">
      <c r="D480" s="60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  <c r="AX480" s="35"/>
    </row>
    <row r="481" ht="15.75" customHeight="1">
      <c r="D481" s="60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</row>
    <row r="482" ht="15.75" customHeight="1">
      <c r="D482" s="60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  <c r="AX482" s="35"/>
    </row>
    <row r="483" ht="15.75" customHeight="1">
      <c r="D483" s="60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  <c r="AU483" s="35"/>
      <c r="AV483" s="35"/>
      <c r="AW483" s="35"/>
      <c r="AX483" s="35"/>
    </row>
    <row r="484" ht="15.75" customHeight="1">
      <c r="D484" s="60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  <c r="AU484" s="35"/>
      <c r="AV484" s="35"/>
      <c r="AW484" s="35"/>
      <c r="AX484" s="35"/>
    </row>
    <row r="485" ht="15.75" customHeight="1">
      <c r="D485" s="60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  <c r="AU485" s="35"/>
      <c r="AV485" s="35"/>
      <c r="AW485" s="35"/>
      <c r="AX485" s="35"/>
    </row>
    <row r="486" ht="15.75" customHeight="1">
      <c r="D486" s="60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  <c r="AU486" s="35"/>
      <c r="AV486" s="35"/>
      <c r="AW486" s="35"/>
      <c r="AX486" s="35"/>
    </row>
    <row r="487" ht="15.75" customHeight="1">
      <c r="D487" s="60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  <c r="AU487" s="35"/>
      <c r="AV487" s="35"/>
      <c r="AW487" s="35"/>
      <c r="AX487" s="35"/>
    </row>
    <row r="488" ht="15.75" customHeight="1">
      <c r="D488" s="60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  <c r="AU488" s="35"/>
      <c r="AV488" s="35"/>
      <c r="AW488" s="35"/>
      <c r="AX488" s="35"/>
    </row>
    <row r="489" ht="15.75" customHeight="1">
      <c r="D489" s="60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</row>
    <row r="490" ht="15.75" customHeight="1">
      <c r="D490" s="60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</row>
    <row r="491" ht="15.75" customHeight="1">
      <c r="D491" s="60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  <c r="AT491" s="35"/>
      <c r="AU491" s="35"/>
      <c r="AV491" s="35"/>
      <c r="AW491" s="35"/>
      <c r="AX491" s="35"/>
    </row>
    <row r="492" ht="15.75" customHeight="1">
      <c r="D492" s="60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  <c r="AT492" s="35"/>
      <c r="AU492" s="35"/>
      <c r="AV492" s="35"/>
      <c r="AW492" s="35"/>
      <c r="AX492" s="35"/>
    </row>
    <row r="493" ht="15.75" customHeight="1">
      <c r="D493" s="60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  <c r="AU493" s="35"/>
      <c r="AV493" s="35"/>
      <c r="AW493" s="35"/>
      <c r="AX493" s="35"/>
    </row>
    <row r="494" ht="15.75" customHeight="1">
      <c r="D494" s="60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  <c r="AU494" s="35"/>
      <c r="AV494" s="35"/>
      <c r="AW494" s="35"/>
      <c r="AX494" s="35"/>
    </row>
    <row r="495" ht="15.75" customHeight="1">
      <c r="D495" s="60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  <c r="AB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  <c r="AT495" s="35"/>
      <c r="AU495" s="35"/>
      <c r="AV495" s="35"/>
      <c r="AW495" s="35"/>
      <c r="AX495" s="35"/>
    </row>
    <row r="496" ht="15.75" customHeight="1">
      <c r="D496" s="60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  <c r="AU496" s="35"/>
      <c r="AV496" s="35"/>
      <c r="AW496" s="35"/>
      <c r="AX496" s="35"/>
    </row>
    <row r="497" ht="15.75" customHeight="1">
      <c r="D497" s="60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  <c r="AU497" s="35"/>
      <c r="AV497" s="35"/>
      <c r="AW497" s="35"/>
      <c r="AX497" s="35"/>
    </row>
    <row r="498" ht="15.75" customHeight="1">
      <c r="D498" s="60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</row>
    <row r="499" ht="15.75" customHeight="1">
      <c r="D499" s="60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</row>
    <row r="500" ht="15.75" customHeight="1">
      <c r="D500" s="60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  <c r="AU500" s="35"/>
      <c r="AV500" s="35"/>
      <c r="AW500" s="35"/>
      <c r="AX500" s="35"/>
    </row>
    <row r="501" ht="15.75" customHeight="1">
      <c r="D501" s="60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  <c r="AB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35"/>
      <c r="AS501" s="35"/>
      <c r="AT501" s="35"/>
      <c r="AU501" s="35"/>
      <c r="AV501" s="35"/>
      <c r="AW501" s="35"/>
      <c r="AX501" s="35"/>
    </row>
    <row r="502" ht="15.75" customHeight="1">
      <c r="D502" s="60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  <c r="AU502" s="35"/>
      <c r="AV502" s="35"/>
      <c r="AW502" s="35"/>
      <c r="AX502" s="35"/>
    </row>
    <row r="503" ht="15.75" customHeight="1">
      <c r="D503" s="60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  <c r="AB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  <c r="AS503" s="35"/>
      <c r="AT503" s="35"/>
      <c r="AU503" s="35"/>
      <c r="AV503" s="35"/>
      <c r="AW503" s="35"/>
      <c r="AX503" s="35"/>
    </row>
    <row r="504" ht="15.75" customHeight="1">
      <c r="D504" s="60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  <c r="AB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35"/>
      <c r="AS504" s="35"/>
      <c r="AT504" s="35"/>
      <c r="AU504" s="35"/>
      <c r="AV504" s="35"/>
      <c r="AW504" s="35"/>
      <c r="AX504" s="35"/>
    </row>
    <row r="505" ht="15.75" customHeight="1">
      <c r="D505" s="60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B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  <c r="AU505" s="35"/>
      <c r="AV505" s="35"/>
      <c r="AW505" s="35"/>
      <c r="AX505" s="35"/>
    </row>
    <row r="506" ht="15.75" customHeight="1">
      <c r="D506" s="60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  <c r="AU506" s="35"/>
      <c r="AV506" s="35"/>
      <c r="AW506" s="35"/>
      <c r="AX506" s="35"/>
    </row>
    <row r="507" ht="15.75" customHeight="1">
      <c r="D507" s="60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  <c r="AU507" s="35"/>
      <c r="AV507" s="35"/>
      <c r="AW507" s="35"/>
      <c r="AX507" s="35"/>
    </row>
    <row r="508" ht="15.75" customHeight="1">
      <c r="D508" s="60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  <c r="AU508" s="35"/>
      <c r="AV508" s="35"/>
      <c r="AW508" s="35"/>
      <c r="AX508" s="35"/>
    </row>
    <row r="509" ht="15.75" customHeight="1">
      <c r="D509" s="60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35"/>
      <c r="AS509" s="35"/>
      <c r="AT509" s="35"/>
      <c r="AU509" s="35"/>
      <c r="AV509" s="35"/>
      <c r="AW509" s="35"/>
      <c r="AX509" s="35"/>
    </row>
    <row r="510" ht="15.75" customHeight="1">
      <c r="D510" s="60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  <c r="AU510" s="35"/>
      <c r="AV510" s="35"/>
      <c r="AW510" s="35"/>
      <c r="AX510" s="35"/>
    </row>
    <row r="511" ht="15.75" customHeight="1">
      <c r="D511" s="60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  <c r="AB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35"/>
      <c r="AS511" s="35"/>
      <c r="AT511" s="35"/>
      <c r="AU511" s="35"/>
      <c r="AV511" s="35"/>
      <c r="AW511" s="35"/>
      <c r="AX511" s="35"/>
    </row>
    <row r="512" ht="15.75" customHeight="1">
      <c r="D512" s="60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  <c r="AB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35"/>
      <c r="AS512" s="35"/>
      <c r="AT512" s="35"/>
      <c r="AU512" s="35"/>
      <c r="AV512" s="35"/>
      <c r="AW512" s="35"/>
      <c r="AX512" s="35"/>
    </row>
    <row r="513" ht="15.75" customHeight="1">
      <c r="D513" s="60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B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  <c r="AT513" s="35"/>
      <c r="AU513" s="35"/>
      <c r="AV513" s="35"/>
      <c r="AW513" s="35"/>
      <c r="AX513" s="35"/>
    </row>
    <row r="514" ht="15.75" customHeight="1">
      <c r="D514" s="60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  <c r="AU514" s="35"/>
      <c r="AV514" s="35"/>
      <c r="AW514" s="35"/>
      <c r="AX514" s="35"/>
    </row>
    <row r="515" ht="15.75" customHeight="1">
      <c r="D515" s="60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  <c r="AU515" s="35"/>
      <c r="AV515" s="35"/>
      <c r="AW515" s="35"/>
      <c r="AX515" s="35"/>
    </row>
    <row r="516" ht="15.75" customHeight="1">
      <c r="D516" s="60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  <c r="AU516" s="35"/>
      <c r="AV516" s="35"/>
      <c r="AW516" s="35"/>
      <c r="AX516" s="35"/>
    </row>
    <row r="517" ht="15.75" customHeight="1">
      <c r="D517" s="60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  <c r="AU517" s="35"/>
      <c r="AV517" s="35"/>
      <c r="AW517" s="35"/>
      <c r="AX517" s="35"/>
    </row>
    <row r="518" ht="15.75" customHeight="1">
      <c r="D518" s="60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  <c r="AU518" s="35"/>
      <c r="AV518" s="35"/>
      <c r="AW518" s="35"/>
      <c r="AX518" s="35"/>
    </row>
    <row r="519" ht="15.75" customHeight="1">
      <c r="D519" s="60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  <c r="AU519" s="35"/>
      <c r="AV519" s="35"/>
      <c r="AW519" s="35"/>
      <c r="AX519" s="35"/>
    </row>
    <row r="520" ht="15.75" customHeight="1">
      <c r="D520" s="60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  <c r="AB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35"/>
      <c r="AS520" s="35"/>
      <c r="AT520" s="35"/>
      <c r="AU520" s="35"/>
      <c r="AV520" s="35"/>
      <c r="AW520" s="35"/>
      <c r="AX520" s="35"/>
    </row>
    <row r="521" ht="15.75" customHeight="1">
      <c r="D521" s="60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  <c r="AU521" s="35"/>
      <c r="AV521" s="35"/>
      <c r="AW521" s="35"/>
      <c r="AX521" s="35"/>
    </row>
    <row r="522" ht="15.75" customHeight="1">
      <c r="D522" s="60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  <c r="AB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35"/>
      <c r="AS522" s="35"/>
      <c r="AT522" s="35"/>
      <c r="AU522" s="35"/>
      <c r="AV522" s="35"/>
      <c r="AW522" s="35"/>
      <c r="AX522" s="35"/>
    </row>
    <row r="523" ht="15.75" customHeight="1">
      <c r="D523" s="60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  <c r="AB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  <c r="AT523" s="35"/>
      <c r="AU523" s="35"/>
      <c r="AV523" s="35"/>
      <c r="AW523" s="35"/>
      <c r="AX523" s="35"/>
    </row>
    <row r="524" ht="15.75" customHeight="1">
      <c r="D524" s="60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  <c r="AB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35"/>
      <c r="AS524" s="35"/>
      <c r="AT524" s="35"/>
      <c r="AU524" s="35"/>
      <c r="AV524" s="35"/>
      <c r="AW524" s="35"/>
      <c r="AX524" s="35"/>
    </row>
    <row r="525" ht="15.75" customHeight="1">
      <c r="D525" s="60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  <c r="AU525" s="35"/>
      <c r="AV525" s="35"/>
      <c r="AW525" s="35"/>
      <c r="AX525" s="35"/>
    </row>
    <row r="526" ht="15.75" customHeight="1">
      <c r="D526" s="60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  <c r="AU526" s="35"/>
      <c r="AV526" s="35"/>
      <c r="AW526" s="35"/>
      <c r="AX526" s="35"/>
    </row>
    <row r="527" ht="15.75" customHeight="1">
      <c r="D527" s="60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  <c r="AB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  <c r="AT527" s="35"/>
      <c r="AU527" s="35"/>
      <c r="AV527" s="35"/>
      <c r="AW527" s="35"/>
      <c r="AX527" s="35"/>
    </row>
    <row r="528" ht="15.75" customHeight="1">
      <c r="D528" s="60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35"/>
      <c r="AS528" s="35"/>
      <c r="AT528" s="35"/>
      <c r="AU528" s="35"/>
      <c r="AV528" s="35"/>
      <c r="AW528" s="35"/>
      <c r="AX528" s="35"/>
    </row>
    <row r="529" ht="15.75" customHeight="1">
      <c r="D529" s="60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  <c r="AU529" s="35"/>
      <c r="AV529" s="35"/>
      <c r="AW529" s="35"/>
      <c r="AX529" s="35"/>
    </row>
    <row r="530" ht="15.75" customHeight="1">
      <c r="D530" s="60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  <c r="AU530" s="35"/>
      <c r="AV530" s="35"/>
      <c r="AW530" s="35"/>
      <c r="AX530" s="35"/>
    </row>
    <row r="531" ht="15.75" customHeight="1">
      <c r="D531" s="60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  <c r="AU531" s="35"/>
      <c r="AV531" s="35"/>
      <c r="AW531" s="35"/>
      <c r="AX531" s="35"/>
    </row>
    <row r="532" ht="15.75" customHeight="1">
      <c r="D532" s="60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  <c r="AB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35"/>
      <c r="AS532" s="35"/>
      <c r="AT532" s="35"/>
      <c r="AU532" s="35"/>
      <c r="AV532" s="35"/>
      <c r="AW532" s="35"/>
      <c r="AX532" s="35"/>
    </row>
    <row r="533" ht="15.75" customHeight="1">
      <c r="D533" s="60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  <c r="AU533" s="35"/>
      <c r="AV533" s="35"/>
      <c r="AW533" s="35"/>
      <c r="AX533" s="35"/>
    </row>
    <row r="534" ht="15.75" customHeight="1">
      <c r="D534" s="60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  <c r="AU534" s="35"/>
      <c r="AV534" s="35"/>
      <c r="AW534" s="35"/>
      <c r="AX534" s="35"/>
    </row>
    <row r="535" ht="15.75" customHeight="1">
      <c r="D535" s="60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</row>
    <row r="536" ht="15.75" customHeight="1">
      <c r="D536" s="60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  <c r="AT536" s="35"/>
      <c r="AU536" s="35"/>
      <c r="AV536" s="35"/>
      <c r="AW536" s="35"/>
      <c r="AX536" s="35"/>
    </row>
    <row r="537" ht="15.75" customHeight="1">
      <c r="D537" s="60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  <c r="AT537" s="35"/>
      <c r="AU537" s="35"/>
      <c r="AV537" s="35"/>
      <c r="AW537" s="35"/>
      <c r="AX537" s="35"/>
    </row>
    <row r="538" ht="15.75" customHeight="1">
      <c r="D538" s="60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  <c r="AB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35"/>
      <c r="AS538" s="35"/>
      <c r="AT538" s="35"/>
      <c r="AU538" s="35"/>
      <c r="AV538" s="35"/>
      <c r="AW538" s="35"/>
      <c r="AX538" s="35"/>
    </row>
    <row r="539" ht="15.75" customHeight="1">
      <c r="D539" s="60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  <c r="AB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35"/>
      <c r="AS539" s="35"/>
      <c r="AT539" s="35"/>
      <c r="AU539" s="35"/>
      <c r="AV539" s="35"/>
      <c r="AW539" s="35"/>
      <c r="AX539" s="35"/>
    </row>
    <row r="540" ht="15.75" customHeight="1">
      <c r="D540" s="60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35"/>
      <c r="AS540" s="35"/>
      <c r="AT540" s="35"/>
      <c r="AU540" s="35"/>
      <c r="AV540" s="35"/>
      <c r="AW540" s="35"/>
      <c r="AX540" s="35"/>
    </row>
    <row r="541" ht="15.75" customHeight="1">
      <c r="D541" s="60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  <c r="AT541" s="35"/>
      <c r="AU541" s="35"/>
      <c r="AV541" s="35"/>
      <c r="AW541" s="35"/>
      <c r="AX541" s="35"/>
    </row>
    <row r="542" ht="15.75" customHeight="1">
      <c r="D542" s="60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  <c r="AU542" s="35"/>
      <c r="AV542" s="35"/>
      <c r="AW542" s="35"/>
      <c r="AX542" s="35"/>
    </row>
    <row r="543" ht="15.75" customHeight="1">
      <c r="D543" s="60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  <c r="AV543" s="35"/>
      <c r="AW543" s="35"/>
      <c r="AX543" s="35"/>
    </row>
    <row r="544" ht="15.75" customHeight="1">
      <c r="D544" s="60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  <c r="AU544" s="35"/>
      <c r="AV544" s="35"/>
      <c r="AW544" s="35"/>
      <c r="AX544" s="35"/>
    </row>
    <row r="545" ht="15.75" customHeight="1">
      <c r="D545" s="60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  <c r="AU545" s="35"/>
      <c r="AV545" s="35"/>
      <c r="AW545" s="35"/>
      <c r="AX545" s="35"/>
    </row>
    <row r="546" ht="15.75" customHeight="1">
      <c r="D546" s="60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  <c r="AU546" s="35"/>
      <c r="AV546" s="35"/>
      <c r="AW546" s="35"/>
      <c r="AX546" s="35"/>
    </row>
    <row r="547" ht="15.75" customHeight="1">
      <c r="D547" s="60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  <c r="AU547" s="35"/>
      <c r="AV547" s="35"/>
      <c r="AW547" s="35"/>
      <c r="AX547" s="35"/>
    </row>
    <row r="548" ht="15.75" customHeight="1">
      <c r="D548" s="60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  <c r="AU548" s="35"/>
      <c r="AV548" s="35"/>
      <c r="AW548" s="35"/>
      <c r="AX548" s="35"/>
    </row>
    <row r="549" ht="15.75" customHeight="1">
      <c r="D549" s="60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  <c r="AU549" s="35"/>
      <c r="AV549" s="35"/>
      <c r="AW549" s="35"/>
      <c r="AX549" s="35"/>
    </row>
    <row r="550" ht="15.75" customHeight="1">
      <c r="D550" s="60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  <c r="AU550" s="35"/>
      <c r="AV550" s="35"/>
      <c r="AW550" s="35"/>
      <c r="AX550" s="35"/>
    </row>
    <row r="551" ht="15.75" customHeight="1">
      <c r="D551" s="60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  <c r="AU551" s="35"/>
      <c r="AV551" s="35"/>
      <c r="AW551" s="35"/>
      <c r="AX551" s="35"/>
    </row>
    <row r="552" ht="15.75" customHeight="1">
      <c r="D552" s="60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  <c r="AX552" s="35"/>
    </row>
    <row r="553" ht="15.75" customHeight="1">
      <c r="D553" s="60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</row>
    <row r="554" ht="15.75" customHeight="1">
      <c r="D554" s="60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  <c r="AX554" s="35"/>
    </row>
    <row r="555" ht="15.75" customHeight="1">
      <c r="D555" s="60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  <c r="AU555" s="35"/>
      <c r="AV555" s="35"/>
      <c r="AW555" s="35"/>
      <c r="AX555" s="35"/>
    </row>
    <row r="556" ht="15.75" customHeight="1">
      <c r="D556" s="60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  <c r="AU556" s="35"/>
      <c r="AV556" s="35"/>
      <c r="AW556" s="35"/>
      <c r="AX556" s="35"/>
    </row>
    <row r="557" ht="15.75" customHeight="1">
      <c r="D557" s="60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  <c r="AU557" s="35"/>
      <c r="AV557" s="35"/>
      <c r="AW557" s="35"/>
      <c r="AX557" s="35"/>
    </row>
    <row r="558" ht="15.75" customHeight="1">
      <c r="D558" s="60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  <c r="AU558" s="35"/>
      <c r="AV558" s="35"/>
      <c r="AW558" s="35"/>
      <c r="AX558" s="35"/>
    </row>
    <row r="559" ht="15.75" customHeight="1">
      <c r="D559" s="60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  <c r="AV559" s="35"/>
      <c r="AW559" s="35"/>
      <c r="AX559" s="35"/>
    </row>
    <row r="560" ht="15.75" customHeight="1">
      <c r="D560" s="60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  <c r="AU560" s="35"/>
      <c r="AV560" s="35"/>
      <c r="AW560" s="35"/>
      <c r="AX560" s="35"/>
    </row>
    <row r="561" ht="15.75" customHeight="1">
      <c r="D561" s="60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</row>
    <row r="562" ht="15.75" customHeight="1">
      <c r="D562" s="60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  <c r="AV562" s="35"/>
      <c r="AW562" s="35"/>
      <c r="AX562" s="35"/>
    </row>
    <row r="563" ht="15.75" customHeight="1">
      <c r="D563" s="60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  <c r="AU563" s="35"/>
      <c r="AV563" s="35"/>
      <c r="AW563" s="35"/>
      <c r="AX563" s="35"/>
    </row>
    <row r="564" ht="15.75" customHeight="1">
      <c r="D564" s="60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  <c r="AU564" s="35"/>
      <c r="AV564" s="35"/>
      <c r="AW564" s="35"/>
      <c r="AX564" s="35"/>
    </row>
    <row r="565" ht="15.75" customHeight="1">
      <c r="D565" s="60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  <c r="AU565" s="35"/>
      <c r="AV565" s="35"/>
      <c r="AW565" s="35"/>
      <c r="AX565" s="35"/>
    </row>
    <row r="566" ht="15.75" customHeight="1">
      <c r="D566" s="60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</row>
    <row r="567" ht="15.75" customHeight="1">
      <c r="D567" s="60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  <c r="AU567" s="35"/>
      <c r="AV567" s="35"/>
      <c r="AW567" s="35"/>
      <c r="AX567" s="35"/>
    </row>
    <row r="568" ht="15.75" customHeight="1">
      <c r="D568" s="60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  <c r="AU568" s="35"/>
      <c r="AV568" s="35"/>
      <c r="AW568" s="35"/>
      <c r="AX568" s="35"/>
    </row>
    <row r="569" ht="15.75" customHeight="1">
      <c r="D569" s="60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  <c r="AU569" s="35"/>
      <c r="AV569" s="35"/>
      <c r="AW569" s="35"/>
      <c r="AX569" s="35"/>
    </row>
    <row r="570" ht="15.75" customHeight="1">
      <c r="D570" s="60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</row>
    <row r="571" ht="15.75" customHeight="1">
      <c r="D571" s="60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</row>
    <row r="572" ht="15.75" customHeight="1">
      <c r="D572" s="60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  <c r="AU572" s="35"/>
      <c r="AV572" s="35"/>
      <c r="AW572" s="35"/>
      <c r="AX572" s="35"/>
    </row>
    <row r="573" ht="15.75" customHeight="1">
      <c r="D573" s="60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  <c r="AU573" s="35"/>
      <c r="AV573" s="35"/>
      <c r="AW573" s="35"/>
      <c r="AX573" s="35"/>
    </row>
    <row r="574" ht="15.75" customHeight="1">
      <c r="D574" s="60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  <c r="AU574" s="35"/>
      <c r="AV574" s="35"/>
      <c r="AW574" s="35"/>
      <c r="AX574" s="35"/>
    </row>
    <row r="575" ht="15.75" customHeight="1">
      <c r="D575" s="60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  <c r="AU575" s="35"/>
      <c r="AV575" s="35"/>
      <c r="AW575" s="35"/>
      <c r="AX575" s="35"/>
    </row>
    <row r="576" ht="15.75" customHeight="1">
      <c r="D576" s="60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  <c r="AU576" s="35"/>
      <c r="AV576" s="35"/>
      <c r="AW576" s="35"/>
      <c r="AX576" s="35"/>
    </row>
    <row r="577" ht="15.75" customHeight="1">
      <c r="D577" s="60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  <c r="AU577" s="35"/>
      <c r="AV577" s="35"/>
      <c r="AW577" s="35"/>
      <c r="AX577" s="35"/>
    </row>
    <row r="578" ht="15.75" customHeight="1">
      <c r="D578" s="60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  <c r="AU578" s="35"/>
      <c r="AV578" s="35"/>
      <c r="AW578" s="35"/>
      <c r="AX578" s="35"/>
    </row>
    <row r="579" ht="15.75" customHeight="1">
      <c r="D579" s="60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  <c r="AU579" s="35"/>
      <c r="AV579" s="35"/>
      <c r="AW579" s="35"/>
      <c r="AX579" s="35"/>
    </row>
    <row r="580" ht="15.75" customHeight="1">
      <c r="D580" s="60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</row>
    <row r="581" ht="15.75" customHeight="1">
      <c r="D581" s="60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</row>
    <row r="582" ht="15.75" customHeight="1">
      <c r="D582" s="60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</row>
    <row r="583" ht="15.75" customHeight="1">
      <c r="D583" s="60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  <c r="AB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35"/>
      <c r="AS583" s="35"/>
      <c r="AT583" s="35"/>
      <c r="AU583" s="35"/>
      <c r="AV583" s="35"/>
      <c r="AW583" s="35"/>
      <c r="AX583" s="35"/>
    </row>
    <row r="584" ht="15.75" customHeight="1">
      <c r="D584" s="60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</row>
    <row r="585" ht="15.75" customHeight="1">
      <c r="D585" s="60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  <c r="AU585" s="35"/>
      <c r="AV585" s="35"/>
      <c r="AW585" s="35"/>
      <c r="AX585" s="35"/>
    </row>
    <row r="586" ht="15.75" customHeight="1">
      <c r="D586" s="60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  <c r="AU586" s="35"/>
      <c r="AV586" s="35"/>
      <c r="AW586" s="35"/>
      <c r="AX586" s="35"/>
    </row>
    <row r="587" ht="15.75" customHeight="1">
      <c r="D587" s="60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35"/>
      <c r="AS587" s="35"/>
      <c r="AT587" s="35"/>
      <c r="AU587" s="35"/>
      <c r="AV587" s="35"/>
      <c r="AW587" s="35"/>
      <c r="AX587" s="35"/>
    </row>
    <row r="588" ht="15.75" customHeight="1">
      <c r="D588" s="60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  <c r="AU588" s="35"/>
      <c r="AV588" s="35"/>
      <c r="AW588" s="35"/>
      <c r="AX588" s="35"/>
    </row>
    <row r="589" ht="15.75" customHeight="1">
      <c r="D589" s="60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  <c r="AX589" s="35"/>
    </row>
    <row r="590" ht="15.75" customHeight="1">
      <c r="D590" s="60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</row>
    <row r="591" ht="15.75" customHeight="1">
      <c r="D591" s="60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  <c r="AU591" s="35"/>
      <c r="AV591" s="35"/>
      <c r="AW591" s="35"/>
      <c r="AX591" s="35"/>
    </row>
    <row r="592" ht="15.75" customHeight="1">
      <c r="D592" s="60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  <c r="AU592" s="35"/>
      <c r="AV592" s="35"/>
      <c r="AW592" s="35"/>
      <c r="AX592" s="35"/>
    </row>
    <row r="593" ht="15.75" customHeight="1">
      <c r="D593" s="60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35"/>
      <c r="AS593" s="35"/>
      <c r="AT593" s="35"/>
      <c r="AU593" s="35"/>
      <c r="AV593" s="35"/>
      <c r="AW593" s="35"/>
      <c r="AX593" s="35"/>
    </row>
    <row r="594" ht="15.75" customHeight="1">
      <c r="D594" s="60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  <c r="AB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35"/>
      <c r="AS594" s="35"/>
      <c r="AT594" s="35"/>
      <c r="AU594" s="35"/>
      <c r="AV594" s="35"/>
      <c r="AW594" s="35"/>
      <c r="AX594" s="35"/>
    </row>
    <row r="595" ht="15.75" customHeight="1">
      <c r="D595" s="60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B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  <c r="AU595" s="35"/>
      <c r="AV595" s="35"/>
      <c r="AW595" s="35"/>
      <c r="AX595" s="35"/>
    </row>
    <row r="596" ht="15.75" customHeight="1">
      <c r="D596" s="60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B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35"/>
      <c r="AS596" s="35"/>
      <c r="AT596" s="35"/>
      <c r="AU596" s="35"/>
      <c r="AV596" s="35"/>
      <c r="AW596" s="35"/>
      <c r="AX596" s="35"/>
    </row>
    <row r="597" ht="15.75" customHeight="1">
      <c r="D597" s="60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  <c r="AV597" s="35"/>
      <c r="AW597" s="35"/>
      <c r="AX597" s="35"/>
    </row>
    <row r="598" ht="15.75" customHeight="1">
      <c r="D598" s="60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  <c r="AX598" s="35"/>
    </row>
    <row r="599" ht="15.75" customHeight="1">
      <c r="D599" s="60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  <c r="AU599" s="35"/>
      <c r="AV599" s="35"/>
      <c r="AW599" s="35"/>
      <c r="AX599" s="35"/>
    </row>
    <row r="600" ht="15.75" customHeight="1">
      <c r="D600" s="60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  <c r="AT600" s="35"/>
      <c r="AU600" s="35"/>
      <c r="AV600" s="35"/>
      <c r="AW600" s="35"/>
      <c r="AX600" s="35"/>
    </row>
    <row r="601" ht="15.75" customHeight="1">
      <c r="D601" s="60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  <c r="AU601" s="35"/>
      <c r="AV601" s="35"/>
      <c r="AW601" s="35"/>
      <c r="AX601" s="35"/>
    </row>
    <row r="602" ht="15.75" customHeight="1">
      <c r="D602" s="60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  <c r="AU602" s="35"/>
      <c r="AV602" s="35"/>
      <c r="AW602" s="35"/>
      <c r="AX602" s="35"/>
    </row>
    <row r="603" ht="15.75" customHeight="1">
      <c r="D603" s="60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  <c r="AU603" s="35"/>
      <c r="AV603" s="35"/>
      <c r="AW603" s="35"/>
      <c r="AX603" s="35"/>
    </row>
    <row r="604" ht="15.75" customHeight="1">
      <c r="D604" s="60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  <c r="AT604" s="35"/>
      <c r="AU604" s="35"/>
      <c r="AV604" s="35"/>
      <c r="AW604" s="35"/>
      <c r="AX604" s="35"/>
    </row>
    <row r="605" ht="15.75" customHeight="1">
      <c r="D605" s="60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  <c r="AB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35"/>
      <c r="AS605" s="35"/>
      <c r="AT605" s="35"/>
      <c r="AU605" s="35"/>
      <c r="AV605" s="35"/>
      <c r="AW605" s="35"/>
      <c r="AX605" s="35"/>
    </row>
    <row r="606" ht="15.75" customHeight="1">
      <c r="D606" s="60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  <c r="AV606" s="35"/>
      <c r="AW606" s="35"/>
      <c r="AX606" s="35"/>
    </row>
    <row r="607" ht="15.75" customHeight="1">
      <c r="D607" s="60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  <c r="AV607" s="35"/>
      <c r="AW607" s="35"/>
      <c r="AX607" s="35"/>
    </row>
    <row r="608" ht="15.75" customHeight="1">
      <c r="D608" s="60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  <c r="AU608" s="35"/>
      <c r="AV608" s="35"/>
      <c r="AW608" s="35"/>
      <c r="AX608" s="35"/>
    </row>
    <row r="609" ht="15.75" customHeight="1">
      <c r="D609" s="60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  <c r="AU609" s="35"/>
      <c r="AV609" s="35"/>
      <c r="AW609" s="35"/>
      <c r="AX609" s="35"/>
    </row>
    <row r="610" ht="15.75" customHeight="1">
      <c r="D610" s="60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35"/>
      <c r="AS610" s="35"/>
      <c r="AT610" s="35"/>
      <c r="AU610" s="35"/>
      <c r="AV610" s="35"/>
      <c r="AW610" s="35"/>
      <c r="AX610" s="35"/>
    </row>
    <row r="611" ht="15.75" customHeight="1">
      <c r="D611" s="60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  <c r="AB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35"/>
      <c r="AS611" s="35"/>
      <c r="AT611" s="35"/>
      <c r="AU611" s="35"/>
      <c r="AV611" s="35"/>
      <c r="AW611" s="35"/>
      <c r="AX611" s="35"/>
    </row>
    <row r="612" ht="15.75" customHeight="1">
      <c r="D612" s="60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  <c r="AB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35"/>
      <c r="AS612" s="35"/>
      <c r="AT612" s="35"/>
      <c r="AU612" s="35"/>
      <c r="AV612" s="35"/>
      <c r="AW612" s="35"/>
      <c r="AX612" s="35"/>
    </row>
    <row r="613" ht="15.75" customHeight="1">
      <c r="D613" s="60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  <c r="AU613" s="35"/>
      <c r="AV613" s="35"/>
      <c r="AW613" s="35"/>
      <c r="AX613" s="35"/>
    </row>
    <row r="614" ht="15.75" customHeight="1">
      <c r="D614" s="60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  <c r="AU614" s="35"/>
      <c r="AV614" s="35"/>
      <c r="AW614" s="35"/>
      <c r="AX614" s="35"/>
    </row>
    <row r="615" ht="15.75" customHeight="1">
      <c r="D615" s="60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  <c r="AX615" s="35"/>
    </row>
    <row r="616" ht="15.75" customHeight="1">
      <c r="D616" s="60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  <c r="AU616" s="35"/>
      <c r="AV616" s="35"/>
      <c r="AW616" s="35"/>
      <c r="AX616" s="35"/>
    </row>
    <row r="617" ht="15.75" customHeight="1">
      <c r="D617" s="60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  <c r="AT617" s="35"/>
      <c r="AU617" s="35"/>
      <c r="AV617" s="35"/>
      <c r="AW617" s="35"/>
      <c r="AX617" s="35"/>
    </row>
    <row r="618" ht="15.75" customHeight="1">
      <c r="D618" s="60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  <c r="AB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35"/>
      <c r="AS618" s="35"/>
      <c r="AT618" s="35"/>
      <c r="AU618" s="35"/>
      <c r="AV618" s="35"/>
      <c r="AW618" s="35"/>
      <c r="AX618" s="35"/>
    </row>
    <row r="619" ht="15.75" customHeight="1">
      <c r="D619" s="60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  <c r="AU619" s="35"/>
      <c r="AV619" s="35"/>
      <c r="AW619" s="35"/>
      <c r="AX619" s="35"/>
    </row>
    <row r="620" ht="15.75" customHeight="1">
      <c r="D620" s="60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  <c r="AB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35"/>
      <c r="AS620" s="35"/>
      <c r="AT620" s="35"/>
      <c r="AU620" s="35"/>
      <c r="AV620" s="35"/>
      <c r="AW620" s="35"/>
      <c r="AX620" s="35"/>
    </row>
    <row r="621" ht="15.75" customHeight="1">
      <c r="D621" s="60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  <c r="AU621" s="35"/>
      <c r="AV621" s="35"/>
      <c r="AW621" s="35"/>
      <c r="AX621" s="35"/>
    </row>
    <row r="622" ht="15.75" customHeight="1">
      <c r="D622" s="60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  <c r="AU622" s="35"/>
      <c r="AV622" s="35"/>
      <c r="AW622" s="35"/>
      <c r="AX622" s="35"/>
    </row>
    <row r="623" ht="15.75" customHeight="1">
      <c r="D623" s="60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  <c r="AU623" s="35"/>
      <c r="AV623" s="35"/>
      <c r="AW623" s="35"/>
      <c r="AX623" s="35"/>
    </row>
    <row r="624" ht="15.75" customHeight="1">
      <c r="D624" s="60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  <c r="AU624" s="35"/>
      <c r="AV624" s="35"/>
      <c r="AW624" s="35"/>
      <c r="AX624" s="35"/>
    </row>
    <row r="625" ht="15.75" customHeight="1">
      <c r="D625" s="60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  <c r="AU625" s="35"/>
      <c r="AV625" s="35"/>
      <c r="AW625" s="35"/>
      <c r="AX625" s="35"/>
    </row>
    <row r="626" ht="15.75" customHeight="1">
      <c r="D626" s="60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  <c r="AU626" s="35"/>
      <c r="AV626" s="35"/>
      <c r="AW626" s="35"/>
      <c r="AX626" s="35"/>
    </row>
    <row r="627" ht="15.75" customHeight="1">
      <c r="D627" s="60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  <c r="AU627" s="35"/>
      <c r="AV627" s="35"/>
      <c r="AW627" s="35"/>
      <c r="AX627" s="35"/>
    </row>
    <row r="628" ht="15.75" customHeight="1">
      <c r="D628" s="60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  <c r="AU628" s="35"/>
      <c r="AV628" s="35"/>
      <c r="AW628" s="35"/>
      <c r="AX628" s="35"/>
    </row>
    <row r="629" ht="15.75" customHeight="1">
      <c r="D629" s="60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  <c r="AU629" s="35"/>
      <c r="AV629" s="35"/>
      <c r="AW629" s="35"/>
      <c r="AX629" s="35"/>
    </row>
    <row r="630" ht="15.75" customHeight="1">
      <c r="D630" s="60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  <c r="AU630" s="35"/>
      <c r="AV630" s="35"/>
      <c r="AW630" s="35"/>
      <c r="AX630" s="35"/>
    </row>
    <row r="631" ht="15.75" customHeight="1">
      <c r="D631" s="60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</row>
    <row r="632" ht="15.75" customHeight="1">
      <c r="D632" s="60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</row>
    <row r="633" ht="15.75" customHeight="1">
      <c r="D633" s="60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  <c r="AX633" s="35"/>
    </row>
    <row r="634" ht="15.75" customHeight="1">
      <c r="D634" s="60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  <c r="AU634" s="35"/>
      <c r="AV634" s="35"/>
      <c r="AW634" s="35"/>
      <c r="AX634" s="35"/>
    </row>
    <row r="635" ht="15.75" customHeight="1">
      <c r="D635" s="60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35"/>
      <c r="AS635" s="35"/>
      <c r="AT635" s="35"/>
      <c r="AU635" s="35"/>
      <c r="AV635" s="35"/>
      <c r="AW635" s="35"/>
      <c r="AX635" s="35"/>
    </row>
    <row r="636" ht="15.75" customHeight="1">
      <c r="D636" s="60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  <c r="AU636" s="35"/>
      <c r="AV636" s="35"/>
      <c r="AW636" s="35"/>
      <c r="AX636" s="35"/>
    </row>
    <row r="637" ht="15.75" customHeight="1">
      <c r="D637" s="60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  <c r="AU637" s="35"/>
      <c r="AV637" s="35"/>
      <c r="AW637" s="35"/>
      <c r="AX637" s="35"/>
    </row>
    <row r="638" ht="15.75" customHeight="1">
      <c r="D638" s="60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  <c r="AU638" s="35"/>
      <c r="AV638" s="35"/>
      <c r="AW638" s="35"/>
      <c r="AX638" s="35"/>
    </row>
    <row r="639" ht="15.75" customHeight="1">
      <c r="D639" s="60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  <c r="AB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35"/>
      <c r="AS639" s="35"/>
      <c r="AT639" s="35"/>
      <c r="AU639" s="35"/>
      <c r="AV639" s="35"/>
      <c r="AW639" s="35"/>
      <c r="AX639" s="35"/>
    </row>
    <row r="640" ht="15.75" customHeight="1">
      <c r="D640" s="60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  <c r="AU640" s="35"/>
      <c r="AV640" s="35"/>
      <c r="AW640" s="35"/>
      <c r="AX640" s="35"/>
    </row>
    <row r="641" ht="15.75" customHeight="1">
      <c r="D641" s="60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  <c r="AU641" s="35"/>
      <c r="AV641" s="35"/>
      <c r="AW641" s="35"/>
      <c r="AX641" s="35"/>
    </row>
    <row r="642" ht="15.75" customHeight="1">
      <c r="D642" s="60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  <c r="AU642" s="35"/>
      <c r="AV642" s="35"/>
      <c r="AW642" s="35"/>
      <c r="AX642" s="35"/>
    </row>
    <row r="643" ht="15.75" customHeight="1">
      <c r="D643" s="60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5"/>
      <c r="AW643" s="35"/>
      <c r="AX643" s="35"/>
    </row>
    <row r="644" ht="15.75" customHeight="1">
      <c r="D644" s="60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  <c r="AU644" s="35"/>
      <c r="AV644" s="35"/>
      <c r="AW644" s="35"/>
      <c r="AX644" s="35"/>
    </row>
    <row r="645" ht="15.75" customHeight="1">
      <c r="D645" s="60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35"/>
      <c r="AS645" s="35"/>
      <c r="AT645" s="35"/>
      <c r="AU645" s="35"/>
      <c r="AV645" s="35"/>
      <c r="AW645" s="35"/>
      <c r="AX645" s="35"/>
    </row>
    <row r="646" ht="15.75" customHeight="1">
      <c r="D646" s="60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  <c r="AU646" s="35"/>
      <c r="AV646" s="35"/>
      <c r="AW646" s="35"/>
      <c r="AX646" s="35"/>
    </row>
    <row r="647" ht="15.75" customHeight="1">
      <c r="D647" s="60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  <c r="AU647" s="35"/>
      <c r="AV647" s="35"/>
      <c r="AW647" s="35"/>
      <c r="AX647" s="35"/>
    </row>
    <row r="648" ht="15.75" customHeight="1">
      <c r="D648" s="60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  <c r="AU648" s="35"/>
      <c r="AV648" s="35"/>
      <c r="AW648" s="35"/>
      <c r="AX648" s="35"/>
    </row>
    <row r="649" ht="15.75" customHeight="1">
      <c r="D649" s="60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35"/>
      <c r="AS649" s="35"/>
      <c r="AT649" s="35"/>
      <c r="AU649" s="35"/>
      <c r="AV649" s="35"/>
      <c r="AW649" s="35"/>
      <c r="AX649" s="35"/>
    </row>
    <row r="650" ht="15.75" customHeight="1">
      <c r="D650" s="60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  <c r="AU650" s="35"/>
      <c r="AV650" s="35"/>
      <c r="AW650" s="35"/>
      <c r="AX650" s="35"/>
    </row>
    <row r="651" ht="15.75" customHeight="1">
      <c r="D651" s="60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5"/>
      <c r="AW651" s="35"/>
      <c r="AX651" s="35"/>
    </row>
    <row r="652" ht="15.75" customHeight="1">
      <c r="D652" s="60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  <c r="AU652" s="35"/>
      <c r="AV652" s="35"/>
      <c r="AW652" s="35"/>
      <c r="AX652" s="35"/>
    </row>
    <row r="653" ht="15.75" customHeight="1">
      <c r="D653" s="60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  <c r="AB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35"/>
      <c r="AS653" s="35"/>
      <c r="AT653" s="35"/>
      <c r="AU653" s="35"/>
      <c r="AV653" s="35"/>
      <c r="AW653" s="35"/>
      <c r="AX653" s="35"/>
    </row>
    <row r="654" ht="15.75" customHeight="1">
      <c r="D654" s="60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  <c r="AU654" s="35"/>
      <c r="AV654" s="35"/>
      <c r="AW654" s="35"/>
      <c r="AX654" s="35"/>
    </row>
    <row r="655" ht="15.75" customHeight="1">
      <c r="D655" s="60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  <c r="AU655" s="35"/>
      <c r="AV655" s="35"/>
      <c r="AW655" s="35"/>
      <c r="AX655" s="35"/>
    </row>
    <row r="656" ht="15.75" customHeight="1">
      <c r="D656" s="60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B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35"/>
      <c r="AS656" s="35"/>
      <c r="AT656" s="35"/>
      <c r="AU656" s="35"/>
      <c r="AV656" s="35"/>
      <c r="AW656" s="35"/>
      <c r="AX656" s="35"/>
    </row>
    <row r="657" ht="15.75" customHeight="1">
      <c r="D657" s="60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  <c r="AB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35"/>
      <c r="AS657" s="35"/>
      <c r="AT657" s="35"/>
      <c r="AU657" s="35"/>
      <c r="AV657" s="35"/>
      <c r="AW657" s="35"/>
      <c r="AX657" s="35"/>
    </row>
    <row r="658" ht="15.75" customHeight="1">
      <c r="D658" s="60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  <c r="AU658" s="35"/>
      <c r="AV658" s="35"/>
      <c r="AW658" s="35"/>
      <c r="AX658" s="35"/>
    </row>
    <row r="659" ht="15.75" customHeight="1">
      <c r="D659" s="60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  <c r="AU659" s="35"/>
      <c r="AV659" s="35"/>
      <c r="AW659" s="35"/>
      <c r="AX659" s="35"/>
    </row>
    <row r="660" ht="15.75" customHeight="1">
      <c r="D660" s="60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  <c r="AX660" s="35"/>
    </row>
    <row r="661" ht="15.75" customHeight="1">
      <c r="D661" s="60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  <c r="AU661" s="35"/>
      <c r="AV661" s="35"/>
      <c r="AW661" s="35"/>
      <c r="AX661" s="35"/>
    </row>
    <row r="662" ht="15.75" customHeight="1">
      <c r="D662" s="60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  <c r="AV662" s="35"/>
      <c r="AW662" s="35"/>
      <c r="AX662" s="35"/>
    </row>
    <row r="663" ht="15.75" customHeight="1">
      <c r="D663" s="60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  <c r="AU663" s="35"/>
      <c r="AV663" s="35"/>
      <c r="AW663" s="35"/>
      <c r="AX663" s="35"/>
    </row>
    <row r="664" ht="15.75" customHeight="1">
      <c r="D664" s="60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  <c r="AU664" s="35"/>
      <c r="AV664" s="35"/>
      <c r="AW664" s="35"/>
      <c r="AX664" s="35"/>
    </row>
    <row r="665" ht="15.75" customHeight="1">
      <c r="D665" s="60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  <c r="AB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35"/>
      <c r="AS665" s="35"/>
      <c r="AT665" s="35"/>
      <c r="AU665" s="35"/>
      <c r="AV665" s="35"/>
      <c r="AW665" s="35"/>
      <c r="AX665" s="35"/>
    </row>
    <row r="666" ht="15.75" customHeight="1">
      <c r="D666" s="60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  <c r="AB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35"/>
      <c r="AS666" s="35"/>
      <c r="AT666" s="35"/>
      <c r="AU666" s="35"/>
      <c r="AV666" s="35"/>
      <c r="AW666" s="35"/>
      <c r="AX666" s="35"/>
    </row>
    <row r="667" ht="15.75" customHeight="1">
      <c r="D667" s="60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  <c r="AB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35"/>
      <c r="AS667" s="35"/>
      <c r="AT667" s="35"/>
      <c r="AU667" s="35"/>
      <c r="AV667" s="35"/>
      <c r="AW667" s="35"/>
      <c r="AX667" s="35"/>
    </row>
    <row r="668" ht="15.75" customHeight="1">
      <c r="D668" s="60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  <c r="AU668" s="35"/>
      <c r="AV668" s="35"/>
      <c r="AW668" s="35"/>
      <c r="AX668" s="35"/>
    </row>
    <row r="669" ht="15.75" customHeight="1">
      <c r="D669" s="60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  <c r="AX669" s="35"/>
    </row>
    <row r="670" ht="15.75" customHeight="1">
      <c r="D670" s="60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  <c r="AU670" s="35"/>
      <c r="AV670" s="35"/>
      <c r="AW670" s="35"/>
      <c r="AX670" s="35"/>
    </row>
    <row r="671" ht="15.75" customHeight="1">
      <c r="D671" s="60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  <c r="AB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35"/>
      <c r="AS671" s="35"/>
      <c r="AT671" s="35"/>
      <c r="AU671" s="35"/>
      <c r="AV671" s="35"/>
      <c r="AW671" s="35"/>
      <c r="AX671" s="35"/>
    </row>
    <row r="672" ht="15.75" customHeight="1">
      <c r="D672" s="60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  <c r="AT672" s="35"/>
      <c r="AU672" s="35"/>
      <c r="AV672" s="35"/>
      <c r="AW672" s="35"/>
      <c r="AX672" s="35"/>
    </row>
    <row r="673" ht="15.75" customHeight="1">
      <c r="D673" s="60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  <c r="AB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35"/>
      <c r="AS673" s="35"/>
      <c r="AT673" s="35"/>
      <c r="AU673" s="35"/>
      <c r="AV673" s="35"/>
      <c r="AW673" s="35"/>
      <c r="AX673" s="35"/>
    </row>
    <row r="674" ht="15.75" customHeight="1">
      <c r="D674" s="60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  <c r="AV674" s="35"/>
      <c r="AW674" s="35"/>
      <c r="AX674" s="35"/>
    </row>
    <row r="675" ht="15.75" customHeight="1">
      <c r="D675" s="60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  <c r="AB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35"/>
      <c r="AS675" s="35"/>
      <c r="AT675" s="35"/>
      <c r="AU675" s="35"/>
      <c r="AV675" s="35"/>
      <c r="AW675" s="35"/>
      <c r="AX675" s="35"/>
    </row>
    <row r="676" ht="15.75" customHeight="1">
      <c r="D676" s="60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  <c r="AB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35"/>
      <c r="AS676" s="35"/>
      <c r="AT676" s="35"/>
      <c r="AU676" s="35"/>
      <c r="AV676" s="35"/>
      <c r="AW676" s="35"/>
      <c r="AX676" s="35"/>
    </row>
    <row r="677" ht="15.75" customHeight="1">
      <c r="D677" s="60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  <c r="AB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35"/>
      <c r="AS677" s="35"/>
      <c r="AT677" s="35"/>
      <c r="AU677" s="35"/>
      <c r="AV677" s="35"/>
      <c r="AW677" s="35"/>
      <c r="AX677" s="35"/>
    </row>
    <row r="678" ht="15.75" customHeight="1">
      <c r="D678" s="60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  <c r="AX678" s="35"/>
    </row>
    <row r="679" ht="15.75" customHeight="1">
      <c r="D679" s="60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  <c r="AV679" s="35"/>
      <c r="AW679" s="35"/>
      <c r="AX679" s="35"/>
    </row>
    <row r="680" ht="15.75" customHeight="1">
      <c r="D680" s="60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  <c r="AU680" s="35"/>
      <c r="AV680" s="35"/>
      <c r="AW680" s="35"/>
      <c r="AX680" s="35"/>
    </row>
    <row r="681" ht="15.75" customHeight="1">
      <c r="D681" s="60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  <c r="AB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  <c r="AU681" s="35"/>
      <c r="AV681" s="35"/>
      <c r="AW681" s="35"/>
      <c r="AX681" s="35"/>
    </row>
    <row r="682" ht="15.75" customHeight="1">
      <c r="D682" s="60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  <c r="AU682" s="35"/>
      <c r="AV682" s="35"/>
      <c r="AW682" s="35"/>
      <c r="AX682" s="35"/>
    </row>
    <row r="683" ht="15.75" customHeight="1">
      <c r="D683" s="60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  <c r="AU683" s="35"/>
      <c r="AV683" s="35"/>
      <c r="AW683" s="35"/>
      <c r="AX683" s="35"/>
    </row>
    <row r="684" ht="15.75" customHeight="1">
      <c r="D684" s="60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  <c r="AU684" s="35"/>
      <c r="AV684" s="35"/>
      <c r="AW684" s="35"/>
      <c r="AX684" s="35"/>
    </row>
    <row r="685" ht="15.75" customHeight="1">
      <c r="D685" s="60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  <c r="AU685" s="35"/>
      <c r="AV685" s="35"/>
      <c r="AW685" s="35"/>
      <c r="AX685" s="35"/>
    </row>
    <row r="686" ht="15.75" customHeight="1">
      <c r="D686" s="60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  <c r="AU686" s="35"/>
      <c r="AV686" s="35"/>
      <c r="AW686" s="35"/>
      <c r="AX686" s="35"/>
    </row>
    <row r="687" ht="15.75" customHeight="1">
      <c r="D687" s="60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  <c r="AV687" s="35"/>
      <c r="AW687" s="35"/>
      <c r="AX687" s="35"/>
    </row>
    <row r="688" ht="15.75" customHeight="1">
      <c r="D688" s="60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  <c r="AU688" s="35"/>
      <c r="AV688" s="35"/>
      <c r="AW688" s="35"/>
      <c r="AX688" s="35"/>
    </row>
    <row r="689" ht="15.75" customHeight="1">
      <c r="D689" s="60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  <c r="AB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  <c r="AU689" s="35"/>
      <c r="AV689" s="35"/>
      <c r="AW689" s="35"/>
      <c r="AX689" s="35"/>
    </row>
    <row r="690" ht="15.75" customHeight="1">
      <c r="D690" s="60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  <c r="AB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  <c r="AU690" s="35"/>
      <c r="AV690" s="35"/>
      <c r="AW690" s="35"/>
      <c r="AX690" s="35"/>
    </row>
    <row r="691" ht="15.75" customHeight="1">
      <c r="D691" s="60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  <c r="AU691" s="35"/>
      <c r="AV691" s="35"/>
      <c r="AW691" s="35"/>
      <c r="AX691" s="35"/>
    </row>
    <row r="692" ht="15.75" customHeight="1">
      <c r="D692" s="60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  <c r="AU692" s="35"/>
      <c r="AV692" s="35"/>
      <c r="AW692" s="35"/>
      <c r="AX692" s="35"/>
    </row>
    <row r="693" ht="15.75" customHeight="1">
      <c r="D693" s="60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  <c r="AU693" s="35"/>
      <c r="AV693" s="35"/>
      <c r="AW693" s="35"/>
      <c r="AX693" s="35"/>
    </row>
    <row r="694" ht="15.75" customHeight="1">
      <c r="D694" s="60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  <c r="AB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  <c r="AU694" s="35"/>
      <c r="AV694" s="35"/>
      <c r="AW694" s="35"/>
      <c r="AX694" s="35"/>
    </row>
    <row r="695" ht="15.75" customHeight="1">
      <c r="D695" s="60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  <c r="AB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  <c r="AT695" s="35"/>
      <c r="AU695" s="35"/>
      <c r="AV695" s="35"/>
      <c r="AW695" s="35"/>
      <c r="AX695" s="35"/>
    </row>
    <row r="696" ht="15.75" customHeight="1">
      <c r="D696" s="60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  <c r="AV696" s="35"/>
      <c r="AW696" s="35"/>
      <c r="AX696" s="35"/>
    </row>
    <row r="697" ht="15.75" customHeight="1">
      <c r="D697" s="60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</row>
    <row r="698" ht="15.75" customHeight="1">
      <c r="D698" s="60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</row>
    <row r="699" ht="15.75" customHeight="1">
      <c r="D699" s="60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  <c r="AV699" s="35"/>
      <c r="AW699" s="35"/>
      <c r="AX699" s="35"/>
    </row>
    <row r="700" ht="15.75" customHeight="1">
      <c r="D700" s="60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  <c r="AB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35"/>
      <c r="AS700" s="35"/>
      <c r="AT700" s="35"/>
      <c r="AU700" s="35"/>
      <c r="AV700" s="35"/>
      <c r="AW700" s="35"/>
      <c r="AX700" s="35"/>
    </row>
    <row r="701" ht="15.75" customHeight="1">
      <c r="D701" s="60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  <c r="AB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  <c r="AU701" s="35"/>
      <c r="AV701" s="35"/>
      <c r="AW701" s="35"/>
      <c r="AX701" s="35"/>
    </row>
    <row r="702" ht="15.75" customHeight="1">
      <c r="D702" s="60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  <c r="AT702" s="35"/>
      <c r="AU702" s="35"/>
      <c r="AV702" s="35"/>
      <c r="AW702" s="35"/>
      <c r="AX702" s="35"/>
    </row>
    <row r="703" ht="15.75" customHeight="1">
      <c r="D703" s="60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  <c r="AU703" s="35"/>
      <c r="AV703" s="35"/>
      <c r="AW703" s="35"/>
      <c r="AX703" s="35"/>
    </row>
    <row r="704" ht="15.75" customHeight="1">
      <c r="D704" s="60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  <c r="AU704" s="35"/>
      <c r="AV704" s="35"/>
      <c r="AW704" s="35"/>
      <c r="AX704" s="35"/>
    </row>
    <row r="705" ht="15.75" customHeight="1">
      <c r="D705" s="60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  <c r="AU705" s="35"/>
      <c r="AV705" s="35"/>
      <c r="AW705" s="35"/>
      <c r="AX705" s="35"/>
    </row>
    <row r="706" ht="15.75" customHeight="1">
      <c r="D706" s="60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  <c r="AX706" s="35"/>
    </row>
    <row r="707" ht="15.75" customHeight="1">
      <c r="D707" s="60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  <c r="AU707" s="35"/>
      <c r="AV707" s="35"/>
      <c r="AW707" s="35"/>
      <c r="AX707" s="35"/>
    </row>
    <row r="708" ht="15.75" customHeight="1">
      <c r="D708" s="60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  <c r="AU708" s="35"/>
      <c r="AV708" s="35"/>
      <c r="AW708" s="35"/>
      <c r="AX708" s="35"/>
    </row>
    <row r="709" ht="15.75" customHeight="1">
      <c r="D709" s="60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  <c r="AU709" s="35"/>
      <c r="AV709" s="35"/>
      <c r="AW709" s="35"/>
      <c r="AX709" s="35"/>
    </row>
    <row r="710" ht="15.75" customHeight="1">
      <c r="D710" s="60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  <c r="AU710" s="35"/>
      <c r="AV710" s="35"/>
      <c r="AW710" s="35"/>
      <c r="AX710" s="35"/>
    </row>
    <row r="711" ht="15.75" customHeight="1">
      <c r="D711" s="60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  <c r="AW711" s="35"/>
      <c r="AX711" s="35"/>
    </row>
    <row r="712" ht="15.75" customHeight="1">
      <c r="D712" s="60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  <c r="AB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  <c r="AT712" s="35"/>
      <c r="AU712" s="35"/>
      <c r="AV712" s="35"/>
      <c r="AW712" s="35"/>
      <c r="AX712" s="35"/>
    </row>
    <row r="713" ht="15.75" customHeight="1">
      <c r="D713" s="60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  <c r="AB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  <c r="AT713" s="35"/>
      <c r="AU713" s="35"/>
      <c r="AV713" s="35"/>
      <c r="AW713" s="35"/>
      <c r="AX713" s="35"/>
    </row>
    <row r="714" ht="15.75" customHeight="1">
      <c r="D714" s="60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  <c r="AU714" s="35"/>
      <c r="AV714" s="35"/>
      <c r="AW714" s="35"/>
      <c r="AX714" s="35"/>
    </row>
    <row r="715" ht="15.75" customHeight="1">
      <c r="D715" s="60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  <c r="AU715" s="35"/>
      <c r="AV715" s="35"/>
      <c r="AW715" s="35"/>
      <c r="AX715" s="35"/>
    </row>
    <row r="716" ht="15.75" customHeight="1">
      <c r="D716" s="60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  <c r="AU716" s="35"/>
      <c r="AV716" s="35"/>
      <c r="AW716" s="35"/>
      <c r="AX716" s="35"/>
    </row>
    <row r="717" ht="15.75" customHeight="1">
      <c r="D717" s="60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  <c r="AB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35"/>
      <c r="AS717" s="35"/>
      <c r="AT717" s="35"/>
      <c r="AU717" s="35"/>
      <c r="AV717" s="35"/>
      <c r="AW717" s="35"/>
      <c r="AX717" s="35"/>
    </row>
    <row r="718" ht="15.75" customHeight="1">
      <c r="D718" s="60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/>
      <c r="AT718" s="35"/>
      <c r="AU718" s="35"/>
      <c r="AV718" s="35"/>
      <c r="AW718" s="35"/>
      <c r="AX718" s="35"/>
    </row>
    <row r="719" ht="15.75" customHeight="1">
      <c r="D719" s="60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  <c r="AB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35"/>
      <c r="AS719" s="35"/>
      <c r="AT719" s="35"/>
      <c r="AU719" s="35"/>
      <c r="AV719" s="35"/>
      <c r="AW719" s="35"/>
      <c r="AX719" s="35"/>
    </row>
    <row r="720" ht="15.75" customHeight="1">
      <c r="D720" s="60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  <c r="AU720" s="35"/>
      <c r="AV720" s="35"/>
      <c r="AW720" s="35"/>
      <c r="AX720" s="35"/>
    </row>
    <row r="721" ht="15.75" customHeight="1">
      <c r="D721" s="60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  <c r="AB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35"/>
      <c r="AS721" s="35"/>
      <c r="AT721" s="35"/>
      <c r="AU721" s="35"/>
      <c r="AV721" s="35"/>
      <c r="AW721" s="35"/>
      <c r="AX721" s="35"/>
    </row>
    <row r="722" ht="15.75" customHeight="1">
      <c r="D722" s="60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  <c r="AB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35"/>
      <c r="AS722" s="35"/>
      <c r="AT722" s="35"/>
      <c r="AU722" s="35"/>
      <c r="AV722" s="35"/>
      <c r="AW722" s="35"/>
      <c r="AX722" s="35"/>
    </row>
    <row r="723" ht="15.75" customHeight="1">
      <c r="D723" s="60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  <c r="AW723" s="35"/>
      <c r="AX723" s="35"/>
    </row>
    <row r="724" ht="15.75" customHeight="1">
      <c r="D724" s="60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  <c r="AU724" s="35"/>
      <c r="AV724" s="35"/>
      <c r="AW724" s="35"/>
      <c r="AX724" s="35"/>
    </row>
    <row r="725" ht="15.75" customHeight="1">
      <c r="D725" s="60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  <c r="AU725" s="35"/>
      <c r="AV725" s="35"/>
      <c r="AW725" s="35"/>
      <c r="AX725" s="35"/>
    </row>
    <row r="726" ht="15.75" customHeight="1">
      <c r="D726" s="60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  <c r="AU726" s="35"/>
      <c r="AV726" s="35"/>
      <c r="AW726" s="35"/>
      <c r="AX726" s="35"/>
    </row>
    <row r="727" ht="15.75" customHeight="1">
      <c r="D727" s="60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  <c r="AB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35"/>
      <c r="AS727" s="35"/>
      <c r="AT727" s="35"/>
      <c r="AU727" s="35"/>
      <c r="AV727" s="35"/>
      <c r="AW727" s="35"/>
      <c r="AX727" s="35"/>
    </row>
    <row r="728" ht="15.75" customHeight="1">
      <c r="D728" s="60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  <c r="AB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35"/>
      <c r="AS728" s="35"/>
      <c r="AT728" s="35"/>
      <c r="AU728" s="35"/>
      <c r="AV728" s="35"/>
      <c r="AW728" s="35"/>
      <c r="AX728" s="35"/>
    </row>
    <row r="729" ht="15.75" customHeight="1">
      <c r="D729" s="60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/>
      <c r="AB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35"/>
      <c r="AS729" s="35"/>
      <c r="AT729" s="35"/>
      <c r="AU729" s="35"/>
      <c r="AV729" s="35"/>
      <c r="AW729" s="35"/>
      <c r="AX729" s="35"/>
    </row>
    <row r="730" ht="15.75" customHeight="1">
      <c r="D730" s="60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35"/>
      <c r="AS730" s="35"/>
      <c r="AT730" s="35"/>
      <c r="AU730" s="35"/>
      <c r="AV730" s="35"/>
      <c r="AW730" s="35"/>
      <c r="AX730" s="35"/>
    </row>
    <row r="731" ht="15.75" customHeight="1">
      <c r="D731" s="60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  <c r="AA731" s="35"/>
      <c r="AB731" s="35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35"/>
      <c r="AS731" s="35"/>
      <c r="AT731" s="35"/>
      <c r="AU731" s="35"/>
      <c r="AV731" s="35"/>
      <c r="AW731" s="35"/>
      <c r="AX731" s="35"/>
    </row>
    <row r="732" ht="15.75" customHeight="1">
      <c r="D732" s="60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  <c r="AA732" s="35"/>
      <c r="AB732" s="35"/>
      <c r="AD732" s="35"/>
      <c r="AE732" s="35"/>
      <c r="AF732" s="35"/>
      <c r="AG732" s="35"/>
      <c r="AH732" s="35"/>
      <c r="AI732" s="35"/>
      <c r="AJ732" s="35"/>
      <c r="AK732" s="35"/>
      <c r="AL732" s="35"/>
      <c r="AM732" s="35"/>
      <c r="AN732" s="35"/>
      <c r="AO732" s="35"/>
      <c r="AP732" s="35"/>
      <c r="AQ732" s="35"/>
      <c r="AR732" s="35"/>
      <c r="AS732" s="35"/>
      <c r="AT732" s="35"/>
      <c r="AU732" s="35"/>
      <c r="AV732" s="35"/>
      <c r="AW732" s="35"/>
      <c r="AX732" s="35"/>
    </row>
    <row r="733" ht="15.75" customHeight="1">
      <c r="D733" s="60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  <c r="AA733" s="35"/>
      <c r="AB733" s="35"/>
      <c r="AD733" s="35"/>
      <c r="AE733" s="35"/>
      <c r="AF733" s="35"/>
      <c r="AG733" s="35"/>
      <c r="AH733" s="35"/>
      <c r="AI733" s="35"/>
      <c r="AJ733" s="35"/>
      <c r="AK733" s="35"/>
      <c r="AL733" s="35"/>
      <c r="AM733" s="35"/>
      <c r="AN733" s="35"/>
      <c r="AO733" s="35"/>
      <c r="AP733" s="35"/>
      <c r="AQ733" s="35"/>
      <c r="AR733" s="35"/>
      <c r="AS733" s="35"/>
      <c r="AT733" s="35"/>
      <c r="AU733" s="35"/>
      <c r="AV733" s="35"/>
      <c r="AW733" s="35"/>
      <c r="AX733" s="35"/>
    </row>
    <row r="734" ht="15.75" customHeight="1">
      <c r="D734" s="60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35"/>
      <c r="AS734" s="35"/>
      <c r="AT734" s="35"/>
      <c r="AU734" s="35"/>
      <c r="AV734" s="35"/>
      <c r="AW734" s="35"/>
      <c r="AX734" s="35"/>
    </row>
    <row r="735" ht="15.75" customHeight="1">
      <c r="D735" s="60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  <c r="AT735" s="35"/>
      <c r="AU735" s="35"/>
      <c r="AV735" s="35"/>
      <c r="AW735" s="35"/>
      <c r="AX735" s="35"/>
    </row>
    <row r="736" ht="15.75" customHeight="1">
      <c r="D736" s="60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35"/>
      <c r="AS736" s="35"/>
      <c r="AT736" s="35"/>
      <c r="AU736" s="35"/>
      <c r="AV736" s="35"/>
      <c r="AW736" s="35"/>
      <c r="AX736" s="35"/>
    </row>
    <row r="737" ht="15.75" customHeight="1">
      <c r="D737" s="60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  <c r="AA737" s="35"/>
      <c r="AB737" s="35"/>
      <c r="AD737" s="35"/>
      <c r="AE737" s="35"/>
      <c r="AF737" s="35"/>
      <c r="AG737" s="35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35"/>
      <c r="AS737" s="35"/>
      <c r="AT737" s="35"/>
      <c r="AU737" s="35"/>
      <c r="AV737" s="35"/>
      <c r="AW737" s="35"/>
      <c r="AX737" s="35"/>
    </row>
    <row r="738" ht="15.75" customHeight="1">
      <c r="D738" s="60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35"/>
      <c r="AS738" s="35"/>
      <c r="AT738" s="35"/>
      <c r="AU738" s="35"/>
      <c r="AV738" s="35"/>
      <c r="AW738" s="35"/>
      <c r="AX738" s="35"/>
    </row>
    <row r="739" ht="15.75" customHeight="1">
      <c r="D739" s="60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  <c r="AA739" s="35"/>
      <c r="AB739" s="35"/>
      <c r="AD739" s="35"/>
      <c r="AE739" s="35"/>
      <c r="AF739" s="35"/>
      <c r="AG739" s="35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35"/>
      <c r="AS739" s="35"/>
      <c r="AT739" s="35"/>
      <c r="AU739" s="35"/>
      <c r="AV739" s="35"/>
      <c r="AW739" s="35"/>
      <c r="AX739" s="35"/>
    </row>
    <row r="740" ht="15.75" customHeight="1">
      <c r="D740" s="60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35"/>
      <c r="AS740" s="35"/>
      <c r="AT740" s="35"/>
      <c r="AU740" s="35"/>
      <c r="AV740" s="35"/>
      <c r="AW740" s="35"/>
      <c r="AX740" s="35"/>
    </row>
    <row r="741" ht="15.75" customHeight="1">
      <c r="D741" s="60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35"/>
      <c r="AS741" s="35"/>
      <c r="AT741" s="35"/>
      <c r="AU741" s="35"/>
      <c r="AV741" s="35"/>
      <c r="AW741" s="35"/>
      <c r="AX741" s="35"/>
    </row>
    <row r="742" ht="15.75" customHeight="1">
      <c r="D742" s="60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  <c r="AA742" s="35"/>
      <c r="AB742" s="35"/>
      <c r="AD742" s="35"/>
      <c r="AE742" s="35"/>
      <c r="AF742" s="35"/>
      <c r="AG742" s="35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35"/>
      <c r="AS742" s="35"/>
      <c r="AT742" s="35"/>
      <c r="AU742" s="35"/>
      <c r="AV742" s="35"/>
      <c r="AW742" s="35"/>
      <c r="AX742" s="35"/>
    </row>
    <row r="743" ht="15.75" customHeight="1">
      <c r="D743" s="60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  <c r="AA743" s="35"/>
      <c r="AB743" s="35"/>
      <c r="AD743" s="35"/>
      <c r="AE743" s="35"/>
      <c r="AF743" s="35"/>
      <c r="AG743" s="35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35"/>
      <c r="AS743" s="35"/>
      <c r="AT743" s="35"/>
      <c r="AU743" s="35"/>
      <c r="AV743" s="35"/>
      <c r="AW743" s="35"/>
      <c r="AX743" s="35"/>
    </row>
    <row r="744" ht="15.75" customHeight="1">
      <c r="D744" s="60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  <c r="AA744" s="35"/>
      <c r="AB744" s="35"/>
      <c r="AD744" s="35"/>
      <c r="AE744" s="35"/>
      <c r="AF744" s="35"/>
      <c r="AG744" s="35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35"/>
      <c r="AS744" s="35"/>
      <c r="AT744" s="35"/>
      <c r="AU744" s="35"/>
      <c r="AV744" s="35"/>
      <c r="AW744" s="35"/>
      <c r="AX744" s="35"/>
    </row>
    <row r="745" ht="15.75" customHeight="1">
      <c r="D745" s="60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  <c r="AA745" s="35"/>
      <c r="AB745" s="35"/>
      <c r="AD745" s="35"/>
      <c r="AE745" s="35"/>
      <c r="AF745" s="35"/>
      <c r="AG745" s="35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35"/>
      <c r="AS745" s="35"/>
      <c r="AT745" s="35"/>
      <c r="AU745" s="35"/>
      <c r="AV745" s="35"/>
      <c r="AW745" s="35"/>
      <c r="AX745" s="35"/>
    </row>
    <row r="746" ht="15.75" customHeight="1">
      <c r="D746" s="60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  <c r="AA746" s="35"/>
      <c r="AB746" s="35"/>
      <c r="AD746" s="35"/>
      <c r="AE746" s="35"/>
      <c r="AF746" s="35"/>
      <c r="AG746" s="35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35"/>
      <c r="AS746" s="35"/>
      <c r="AT746" s="35"/>
      <c r="AU746" s="35"/>
      <c r="AV746" s="35"/>
      <c r="AW746" s="35"/>
      <c r="AX746" s="35"/>
    </row>
    <row r="747" ht="15.75" customHeight="1">
      <c r="D747" s="60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  <c r="AB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/>
      <c r="AS747" s="35"/>
      <c r="AT747" s="35"/>
      <c r="AU747" s="35"/>
      <c r="AV747" s="35"/>
      <c r="AW747" s="35"/>
      <c r="AX747" s="35"/>
    </row>
    <row r="748" ht="15.75" customHeight="1">
      <c r="D748" s="60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35"/>
      <c r="AS748" s="35"/>
      <c r="AT748" s="35"/>
      <c r="AU748" s="35"/>
      <c r="AV748" s="35"/>
      <c r="AW748" s="35"/>
      <c r="AX748" s="35"/>
    </row>
    <row r="749" ht="15.75" customHeight="1">
      <c r="D749" s="60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  <c r="AA749" s="35"/>
      <c r="AB749" s="35"/>
      <c r="AD749" s="35"/>
      <c r="AE749" s="35"/>
      <c r="AF749" s="35"/>
      <c r="AG749" s="35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35"/>
      <c r="AS749" s="35"/>
      <c r="AT749" s="35"/>
      <c r="AU749" s="35"/>
      <c r="AV749" s="35"/>
      <c r="AW749" s="35"/>
      <c r="AX749" s="35"/>
    </row>
    <row r="750" ht="15.75" customHeight="1">
      <c r="D750" s="60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35"/>
      <c r="AS750" s="35"/>
      <c r="AT750" s="35"/>
      <c r="AU750" s="35"/>
      <c r="AV750" s="35"/>
      <c r="AW750" s="35"/>
      <c r="AX750" s="35"/>
    </row>
    <row r="751" ht="15.75" customHeight="1">
      <c r="D751" s="60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  <c r="AA751" s="35"/>
      <c r="AB751" s="35"/>
      <c r="AD751" s="35"/>
      <c r="AE751" s="35"/>
      <c r="AF751" s="35"/>
      <c r="AG751" s="35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35"/>
      <c r="AS751" s="35"/>
      <c r="AT751" s="35"/>
      <c r="AU751" s="35"/>
      <c r="AV751" s="35"/>
      <c r="AW751" s="35"/>
      <c r="AX751" s="35"/>
    </row>
    <row r="752" ht="15.75" customHeight="1">
      <c r="D752" s="60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  <c r="AA752" s="35"/>
      <c r="AB752" s="35"/>
      <c r="AD752" s="35"/>
      <c r="AE752" s="35"/>
      <c r="AF752" s="35"/>
      <c r="AG752" s="35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35"/>
      <c r="AS752" s="35"/>
      <c r="AT752" s="35"/>
      <c r="AU752" s="35"/>
      <c r="AV752" s="35"/>
      <c r="AW752" s="35"/>
      <c r="AX752" s="35"/>
    </row>
    <row r="753" ht="15.75" customHeight="1">
      <c r="D753" s="60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  <c r="AA753" s="35"/>
      <c r="AB753" s="35"/>
      <c r="AD753" s="35"/>
      <c r="AE753" s="35"/>
      <c r="AF753" s="35"/>
      <c r="AG753" s="35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35"/>
      <c r="AS753" s="35"/>
      <c r="AT753" s="35"/>
      <c r="AU753" s="35"/>
      <c r="AV753" s="35"/>
      <c r="AW753" s="35"/>
      <c r="AX753" s="35"/>
    </row>
    <row r="754" ht="15.75" customHeight="1">
      <c r="D754" s="60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35"/>
      <c r="AS754" s="35"/>
      <c r="AT754" s="35"/>
      <c r="AU754" s="35"/>
      <c r="AV754" s="35"/>
      <c r="AW754" s="35"/>
      <c r="AX754" s="35"/>
    </row>
    <row r="755" ht="15.75" customHeight="1">
      <c r="D755" s="60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/>
      <c r="AS755" s="35"/>
      <c r="AT755" s="35"/>
      <c r="AU755" s="35"/>
      <c r="AV755" s="35"/>
      <c r="AW755" s="35"/>
      <c r="AX755" s="35"/>
    </row>
    <row r="756" ht="15.75" customHeight="1">
      <c r="D756" s="60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35"/>
      <c r="AS756" s="35"/>
      <c r="AT756" s="35"/>
      <c r="AU756" s="35"/>
      <c r="AV756" s="35"/>
      <c r="AW756" s="35"/>
      <c r="AX756" s="35"/>
    </row>
    <row r="757" ht="15.75" customHeight="1">
      <c r="D757" s="60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  <c r="AA757" s="35"/>
      <c r="AB757" s="35"/>
      <c r="AD757" s="35"/>
      <c r="AE757" s="35"/>
      <c r="AF757" s="35"/>
      <c r="AG757" s="35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35"/>
      <c r="AS757" s="35"/>
      <c r="AT757" s="35"/>
      <c r="AU757" s="35"/>
      <c r="AV757" s="35"/>
      <c r="AW757" s="35"/>
      <c r="AX757" s="35"/>
    </row>
    <row r="758" ht="15.75" customHeight="1">
      <c r="D758" s="60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  <c r="AA758" s="35"/>
      <c r="AB758" s="35"/>
      <c r="AD758" s="35"/>
      <c r="AE758" s="35"/>
      <c r="AF758" s="35"/>
      <c r="AG758" s="35"/>
      <c r="AH758" s="35"/>
      <c r="AI758" s="35"/>
      <c r="AJ758" s="35"/>
      <c r="AK758" s="35"/>
      <c r="AL758" s="35"/>
      <c r="AM758" s="35"/>
      <c r="AN758" s="35"/>
      <c r="AO758" s="35"/>
      <c r="AP758" s="35"/>
      <c r="AQ758" s="35"/>
      <c r="AR758" s="35"/>
      <c r="AS758" s="35"/>
      <c r="AT758" s="35"/>
      <c r="AU758" s="35"/>
      <c r="AV758" s="35"/>
      <c r="AW758" s="35"/>
      <c r="AX758" s="35"/>
    </row>
    <row r="759" ht="15.75" customHeight="1">
      <c r="D759" s="60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  <c r="AA759" s="35"/>
      <c r="AB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35"/>
      <c r="AS759" s="35"/>
      <c r="AT759" s="35"/>
      <c r="AU759" s="35"/>
      <c r="AV759" s="35"/>
      <c r="AW759" s="35"/>
      <c r="AX759" s="35"/>
    </row>
    <row r="760" ht="15.75" customHeight="1">
      <c r="D760" s="60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35"/>
      <c r="AS760" s="35"/>
      <c r="AT760" s="35"/>
      <c r="AU760" s="35"/>
      <c r="AV760" s="35"/>
      <c r="AW760" s="35"/>
      <c r="AX760" s="35"/>
    </row>
    <row r="761" ht="15.75" customHeight="1">
      <c r="D761" s="60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  <c r="AA761" s="35"/>
      <c r="AB761" s="35"/>
      <c r="AD761" s="35"/>
      <c r="AE761" s="35"/>
      <c r="AF761" s="35"/>
      <c r="AG761" s="35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35"/>
      <c r="AS761" s="35"/>
      <c r="AT761" s="35"/>
      <c r="AU761" s="35"/>
      <c r="AV761" s="35"/>
      <c r="AW761" s="35"/>
      <c r="AX761" s="35"/>
    </row>
    <row r="762" ht="15.75" customHeight="1">
      <c r="D762" s="60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  <c r="AA762" s="35"/>
      <c r="AB762" s="35"/>
      <c r="AD762" s="35"/>
      <c r="AE762" s="35"/>
      <c r="AF762" s="35"/>
      <c r="AG762" s="35"/>
      <c r="AH762" s="35"/>
      <c r="AI762" s="35"/>
      <c r="AJ762" s="35"/>
      <c r="AK762" s="35"/>
      <c r="AL762" s="35"/>
      <c r="AM762" s="35"/>
      <c r="AN762" s="35"/>
      <c r="AO762" s="35"/>
      <c r="AP762" s="35"/>
      <c r="AQ762" s="35"/>
      <c r="AR762" s="35"/>
      <c r="AS762" s="35"/>
      <c r="AT762" s="35"/>
      <c r="AU762" s="35"/>
      <c r="AV762" s="35"/>
      <c r="AW762" s="35"/>
      <c r="AX762" s="35"/>
    </row>
    <row r="763" ht="15.75" customHeight="1">
      <c r="D763" s="60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  <c r="AA763" s="35"/>
      <c r="AB763" s="35"/>
      <c r="AD763" s="35"/>
      <c r="AE763" s="35"/>
      <c r="AF763" s="35"/>
      <c r="AG763" s="35"/>
      <c r="AH763" s="35"/>
      <c r="AI763" s="35"/>
      <c r="AJ763" s="35"/>
      <c r="AK763" s="35"/>
      <c r="AL763" s="35"/>
      <c r="AM763" s="35"/>
      <c r="AN763" s="35"/>
      <c r="AO763" s="35"/>
      <c r="AP763" s="35"/>
      <c r="AQ763" s="35"/>
      <c r="AR763" s="35"/>
      <c r="AS763" s="35"/>
      <c r="AT763" s="35"/>
      <c r="AU763" s="35"/>
      <c r="AV763" s="35"/>
      <c r="AW763" s="35"/>
      <c r="AX763" s="35"/>
    </row>
    <row r="764" ht="15.75" customHeight="1">
      <c r="D764" s="60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35"/>
      <c r="AS764" s="35"/>
      <c r="AT764" s="35"/>
      <c r="AU764" s="35"/>
      <c r="AV764" s="35"/>
      <c r="AW764" s="35"/>
      <c r="AX764" s="35"/>
    </row>
    <row r="765" ht="15.75" customHeight="1">
      <c r="D765" s="60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  <c r="AU765" s="35"/>
      <c r="AV765" s="35"/>
      <c r="AW765" s="35"/>
      <c r="AX765" s="35"/>
    </row>
    <row r="766" ht="15.75" customHeight="1">
      <c r="D766" s="60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35"/>
      <c r="AS766" s="35"/>
      <c r="AT766" s="35"/>
      <c r="AU766" s="35"/>
      <c r="AV766" s="35"/>
      <c r="AW766" s="35"/>
      <c r="AX766" s="35"/>
    </row>
    <row r="767" ht="15.75" customHeight="1">
      <c r="D767" s="60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  <c r="AA767" s="35"/>
      <c r="AB767" s="35"/>
      <c r="AD767" s="35"/>
      <c r="AE767" s="35"/>
      <c r="AF767" s="35"/>
      <c r="AG767" s="35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35"/>
      <c r="AS767" s="35"/>
      <c r="AT767" s="35"/>
      <c r="AU767" s="35"/>
      <c r="AV767" s="35"/>
      <c r="AW767" s="35"/>
      <c r="AX767" s="35"/>
    </row>
    <row r="768" ht="15.75" customHeight="1">
      <c r="D768" s="60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  <c r="AA768" s="35"/>
      <c r="AB768" s="35"/>
      <c r="AD768" s="35"/>
      <c r="AE768" s="35"/>
      <c r="AF768" s="35"/>
      <c r="AG768" s="35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35"/>
      <c r="AS768" s="35"/>
      <c r="AT768" s="35"/>
      <c r="AU768" s="35"/>
      <c r="AV768" s="35"/>
      <c r="AW768" s="35"/>
      <c r="AX768" s="35"/>
    </row>
    <row r="769" ht="15.75" customHeight="1">
      <c r="D769" s="60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  <c r="AA769" s="35"/>
      <c r="AB769" s="35"/>
      <c r="AD769" s="35"/>
      <c r="AE769" s="35"/>
      <c r="AF769" s="35"/>
      <c r="AG769" s="35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35"/>
      <c r="AS769" s="35"/>
      <c r="AT769" s="35"/>
      <c r="AU769" s="35"/>
      <c r="AV769" s="35"/>
      <c r="AW769" s="35"/>
      <c r="AX769" s="35"/>
    </row>
    <row r="770" ht="15.75" customHeight="1">
      <c r="D770" s="60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  <c r="AA770" s="35"/>
      <c r="AB770" s="35"/>
      <c r="AD770" s="35"/>
      <c r="AE770" s="35"/>
      <c r="AF770" s="35"/>
      <c r="AG770" s="35"/>
      <c r="AH770" s="35"/>
      <c r="AI770" s="35"/>
      <c r="AJ770" s="35"/>
      <c r="AK770" s="35"/>
      <c r="AL770" s="35"/>
      <c r="AM770" s="35"/>
      <c r="AN770" s="35"/>
      <c r="AO770" s="35"/>
      <c r="AP770" s="35"/>
      <c r="AQ770" s="35"/>
      <c r="AR770" s="35"/>
      <c r="AS770" s="35"/>
      <c r="AT770" s="35"/>
      <c r="AU770" s="35"/>
      <c r="AV770" s="35"/>
      <c r="AW770" s="35"/>
      <c r="AX770" s="35"/>
    </row>
    <row r="771" ht="15.75" customHeight="1">
      <c r="D771" s="60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  <c r="AU771" s="35"/>
      <c r="AV771" s="35"/>
      <c r="AW771" s="35"/>
      <c r="AX771" s="35"/>
    </row>
    <row r="772" ht="15.75" customHeight="1">
      <c r="D772" s="60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  <c r="AA772" s="35"/>
      <c r="AB772" s="35"/>
      <c r="AD772" s="35"/>
      <c r="AE772" s="35"/>
      <c r="AF772" s="35"/>
      <c r="AG772" s="35"/>
      <c r="AH772" s="35"/>
      <c r="AI772" s="35"/>
      <c r="AJ772" s="35"/>
      <c r="AK772" s="35"/>
      <c r="AL772" s="35"/>
      <c r="AM772" s="35"/>
      <c r="AN772" s="35"/>
      <c r="AO772" s="35"/>
      <c r="AP772" s="35"/>
      <c r="AQ772" s="35"/>
      <c r="AR772" s="35"/>
      <c r="AS772" s="35"/>
      <c r="AT772" s="35"/>
      <c r="AU772" s="35"/>
      <c r="AV772" s="35"/>
      <c r="AW772" s="35"/>
      <c r="AX772" s="35"/>
    </row>
    <row r="773" ht="15.75" customHeight="1">
      <c r="D773" s="60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  <c r="AA773" s="35"/>
      <c r="AB773" s="35"/>
      <c r="AD773" s="35"/>
      <c r="AE773" s="35"/>
      <c r="AF773" s="35"/>
      <c r="AG773" s="35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35"/>
      <c r="AS773" s="35"/>
      <c r="AT773" s="35"/>
      <c r="AU773" s="35"/>
      <c r="AV773" s="35"/>
      <c r="AW773" s="35"/>
      <c r="AX773" s="35"/>
    </row>
    <row r="774" ht="15.75" customHeight="1">
      <c r="D774" s="60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  <c r="AA774" s="35"/>
      <c r="AB774" s="35"/>
      <c r="AD774" s="35"/>
      <c r="AE774" s="35"/>
      <c r="AF774" s="35"/>
      <c r="AG774" s="35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35"/>
      <c r="AS774" s="35"/>
      <c r="AT774" s="35"/>
      <c r="AU774" s="35"/>
      <c r="AV774" s="35"/>
      <c r="AW774" s="35"/>
      <c r="AX774" s="35"/>
    </row>
    <row r="775" ht="15.75" customHeight="1">
      <c r="D775" s="60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  <c r="AA775" s="35"/>
      <c r="AB775" s="35"/>
      <c r="AD775" s="35"/>
      <c r="AE775" s="35"/>
      <c r="AF775" s="35"/>
      <c r="AG775" s="35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35"/>
      <c r="AS775" s="35"/>
      <c r="AT775" s="35"/>
      <c r="AU775" s="35"/>
      <c r="AV775" s="35"/>
      <c r="AW775" s="35"/>
      <c r="AX775" s="35"/>
    </row>
    <row r="776" ht="15.75" customHeight="1">
      <c r="D776" s="60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  <c r="AA776" s="35"/>
      <c r="AB776" s="35"/>
      <c r="AD776" s="35"/>
      <c r="AE776" s="35"/>
      <c r="AF776" s="35"/>
      <c r="AG776" s="35"/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35"/>
      <c r="AS776" s="35"/>
      <c r="AT776" s="35"/>
      <c r="AU776" s="35"/>
      <c r="AV776" s="35"/>
      <c r="AW776" s="35"/>
      <c r="AX776" s="35"/>
    </row>
    <row r="777" ht="15.75" customHeight="1">
      <c r="D777" s="60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  <c r="AA777" s="35"/>
      <c r="AB777" s="35"/>
      <c r="AD777" s="35"/>
      <c r="AE777" s="35"/>
      <c r="AF777" s="35"/>
      <c r="AG777" s="35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35"/>
      <c r="AS777" s="35"/>
      <c r="AT777" s="35"/>
      <c r="AU777" s="35"/>
      <c r="AV777" s="35"/>
      <c r="AW777" s="35"/>
      <c r="AX777" s="35"/>
    </row>
    <row r="778" ht="15.75" customHeight="1">
      <c r="D778" s="60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  <c r="AA778" s="35"/>
      <c r="AB778" s="35"/>
      <c r="AD778" s="35"/>
      <c r="AE778" s="35"/>
      <c r="AF778" s="35"/>
      <c r="AG778" s="35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35"/>
      <c r="AS778" s="35"/>
      <c r="AT778" s="35"/>
      <c r="AU778" s="35"/>
      <c r="AV778" s="35"/>
      <c r="AW778" s="35"/>
      <c r="AX778" s="35"/>
    </row>
    <row r="779" ht="15.75" customHeight="1">
      <c r="D779" s="60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  <c r="AA779" s="35"/>
      <c r="AB779" s="35"/>
      <c r="AD779" s="35"/>
      <c r="AE779" s="35"/>
      <c r="AF779" s="35"/>
      <c r="AG779" s="35"/>
      <c r="AH779" s="35"/>
      <c r="AI779" s="35"/>
      <c r="AJ779" s="35"/>
      <c r="AK779" s="35"/>
      <c r="AL779" s="35"/>
      <c r="AM779" s="35"/>
      <c r="AN779" s="35"/>
      <c r="AO779" s="35"/>
      <c r="AP779" s="35"/>
      <c r="AQ779" s="35"/>
      <c r="AR779" s="35"/>
      <c r="AS779" s="35"/>
      <c r="AT779" s="35"/>
      <c r="AU779" s="35"/>
      <c r="AV779" s="35"/>
      <c r="AW779" s="35"/>
      <c r="AX779" s="35"/>
    </row>
    <row r="780" ht="15.75" customHeight="1">
      <c r="D780" s="60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  <c r="AA780" s="35"/>
      <c r="AB780" s="35"/>
      <c r="AD780" s="35"/>
      <c r="AE780" s="35"/>
      <c r="AF780" s="35"/>
      <c r="AG780" s="35"/>
      <c r="AH780" s="35"/>
      <c r="AI780" s="35"/>
      <c r="AJ780" s="35"/>
      <c r="AK780" s="35"/>
      <c r="AL780" s="35"/>
      <c r="AM780" s="35"/>
      <c r="AN780" s="35"/>
      <c r="AO780" s="35"/>
      <c r="AP780" s="35"/>
      <c r="AQ780" s="35"/>
      <c r="AR780" s="35"/>
      <c r="AS780" s="35"/>
      <c r="AT780" s="35"/>
      <c r="AU780" s="35"/>
      <c r="AV780" s="35"/>
      <c r="AW780" s="35"/>
      <c r="AX780" s="35"/>
    </row>
    <row r="781" ht="15.75" customHeight="1">
      <c r="D781" s="60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  <c r="AA781" s="35"/>
      <c r="AB781" s="35"/>
      <c r="AD781" s="35"/>
      <c r="AE781" s="35"/>
      <c r="AF781" s="35"/>
      <c r="AG781" s="35"/>
      <c r="AH781" s="35"/>
      <c r="AI781" s="35"/>
      <c r="AJ781" s="35"/>
      <c r="AK781" s="35"/>
      <c r="AL781" s="35"/>
      <c r="AM781" s="35"/>
      <c r="AN781" s="35"/>
      <c r="AO781" s="35"/>
      <c r="AP781" s="35"/>
      <c r="AQ781" s="35"/>
      <c r="AR781" s="35"/>
      <c r="AS781" s="35"/>
      <c r="AT781" s="35"/>
      <c r="AU781" s="35"/>
      <c r="AV781" s="35"/>
      <c r="AW781" s="35"/>
      <c r="AX781" s="35"/>
    </row>
    <row r="782" ht="15.75" customHeight="1">
      <c r="D782" s="60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  <c r="AA782" s="35"/>
      <c r="AB782" s="35"/>
      <c r="AD782" s="35"/>
      <c r="AE782" s="35"/>
      <c r="AF782" s="35"/>
      <c r="AG782" s="35"/>
      <c r="AH782" s="35"/>
      <c r="AI782" s="35"/>
      <c r="AJ782" s="35"/>
      <c r="AK782" s="35"/>
      <c r="AL782" s="35"/>
      <c r="AM782" s="35"/>
      <c r="AN782" s="35"/>
      <c r="AO782" s="35"/>
      <c r="AP782" s="35"/>
      <c r="AQ782" s="35"/>
      <c r="AR782" s="35"/>
      <c r="AS782" s="35"/>
      <c r="AT782" s="35"/>
      <c r="AU782" s="35"/>
      <c r="AV782" s="35"/>
      <c r="AW782" s="35"/>
      <c r="AX782" s="35"/>
    </row>
    <row r="783" ht="15.75" customHeight="1">
      <c r="D783" s="60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5"/>
      <c r="AB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35"/>
      <c r="AS783" s="35"/>
      <c r="AT783" s="35"/>
      <c r="AU783" s="35"/>
      <c r="AV783" s="35"/>
      <c r="AW783" s="35"/>
      <c r="AX783" s="35"/>
    </row>
    <row r="784" ht="15.75" customHeight="1">
      <c r="D784" s="60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  <c r="AA784" s="35"/>
      <c r="AB784" s="35"/>
      <c r="AD784" s="35"/>
      <c r="AE784" s="35"/>
      <c r="AF784" s="35"/>
      <c r="AG784" s="35"/>
      <c r="AH784" s="35"/>
      <c r="AI784" s="35"/>
      <c r="AJ784" s="35"/>
      <c r="AK784" s="35"/>
      <c r="AL784" s="35"/>
      <c r="AM784" s="35"/>
      <c r="AN784" s="35"/>
      <c r="AO784" s="35"/>
      <c r="AP784" s="35"/>
      <c r="AQ784" s="35"/>
      <c r="AR784" s="35"/>
      <c r="AS784" s="35"/>
      <c r="AT784" s="35"/>
      <c r="AU784" s="35"/>
      <c r="AV784" s="35"/>
      <c r="AW784" s="35"/>
      <c r="AX784" s="35"/>
    </row>
    <row r="785" ht="15.75" customHeight="1">
      <c r="D785" s="60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  <c r="AA785" s="35"/>
      <c r="AB785" s="35"/>
      <c r="AD785" s="35"/>
      <c r="AE785" s="35"/>
      <c r="AF785" s="35"/>
      <c r="AG785" s="35"/>
      <c r="AH785" s="35"/>
      <c r="AI785" s="35"/>
      <c r="AJ785" s="35"/>
      <c r="AK785" s="35"/>
      <c r="AL785" s="35"/>
      <c r="AM785" s="35"/>
      <c r="AN785" s="35"/>
      <c r="AO785" s="35"/>
      <c r="AP785" s="35"/>
      <c r="AQ785" s="35"/>
      <c r="AR785" s="35"/>
      <c r="AS785" s="35"/>
      <c r="AT785" s="35"/>
      <c r="AU785" s="35"/>
      <c r="AV785" s="35"/>
      <c r="AW785" s="35"/>
      <c r="AX785" s="35"/>
    </row>
    <row r="786" ht="15.75" customHeight="1">
      <c r="D786" s="60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  <c r="AA786" s="35"/>
      <c r="AB786" s="35"/>
      <c r="AD786" s="35"/>
      <c r="AE786" s="35"/>
      <c r="AF786" s="35"/>
      <c r="AG786" s="35"/>
      <c r="AH786" s="35"/>
      <c r="AI786" s="35"/>
      <c r="AJ786" s="35"/>
      <c r="AK786" s="35"/>
      <c r="AL786" s="35"/>
      <c r="AM786" s="35"/>
      <c r="AN786" s="35"/>
      <c r="AO786" s="35"/>
      <c r="AP786" s="35"/>
      <c r="AQ786" s="35"/>
      <c r="AR786" s="35"/>
      <c r="AS786" s="35"/>
      <c r="AT786" s="35"/>
      <c r="AU786" s="35"/>
      <c r="AV786" s="35"/>
      <c r="AW786" s="35"/>
      <c r="AX786" s="35"/>
    </row>
    <row r="787" ht="15.75" customHeight="1">
      <c r="D787" s="60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  <c r="AA787" s="35"/>
      <c r="AB787" s="35"/>
      <c r="AD787" s="35"/>
      <c r="AE787" s="35"/>
      <c r="AF787" s="35"/>
      <c r="AG787" s="35"/>
      <c r="AH787" s="35"/>
      <c r="AI787" s="35"/>
      <c r="AJ787" s="35"/>
      <c r="AK787" s="35"/>
      <c r="AL787" s="35"/>
      <c r="AM787" s="35"/>
      <c r="AN787" s="35"/>
      <c r="AO787" s="35"/>
      <c r="AP787" s="35"/>
      <c r="AQ787" s="35"/>
      <c r="AR787" s="35"/>
      <c r="AS787" s="35"/>
      <c r="AT787" s="35"/>
      <c r="AU787" s="35"/>
      <c r="AV787" s="35"/>
      <c r="AW787" s="35"/>
      <c r="AX787" s="35"/>
    </row>
    <row r="788" ht="15.75" customHeight="1">
      <c r="D788" s="60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  <c r="AA788" s="35"/>
      <c r="AB788" s="35"/>
      <c r="AD788" s="35"/>
      <c r="AE788" s="35"/>
      <c r="AF788" s="35"/>
      <c r="AG788" s="35"/>
      <c r="AH788" s="35"/>
      <c r="AI788" s="35"/>
      <c r="AJ788" s="35"/>
      <c r="AK788" s="35"/>
      <c r="AL788" s="35"/>
      <c r="AM788" s="35"/>
      <c r="AN788" s="35"/>
      <c r="AO788" s="35"/>
      <c r="AP788" s="35"/>
      <c r="AQ788" s="35"/>
      <c r="AR788" s="35"/>
      <c r="AS788" s="35"/>
      <c r="AT788" s="35"/>
      <c r="AU788" s="35"/>
      <c r="AV788" s="35"/>
      <c r="AW788" s="35"/>
      <c r="AX788" s="35"/>
    </row>
    <row r="789" ht="15.75" customHeight="1">
      <c r="D789" s="60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  <c r="AA789" s="35"/>
      <c r="AB789" s="35"/>
      <c r="AD789" s="35"/>
      <c r="AE789" s="35"/>
      <c r="AF789" s="35"/>
      <c r="AG789" s="35"/>
      <c r="AH789" s="35"/>
      <c r="AI789" s="35"/>
      <c r="AJ789" s="35"/>
      <c r="AK789" s="35"/>
      <c r="AL789" s="35"/>
      <c r="AM789" s="35"/>
      <c r="AN789" s="35"/>
      <c r="AO789" s="35"/>
      <c r="AP789" s="35"/>
      <c r="AQ789" s="35"/>
      <c r="AR789" s="35"/>
      <c r="AS789" s="35"/>
      <c r="AT789" s="35"/>
      <c r="AU789" s="35"/>
      <c r="AV789" s="35"/>
      <c r="AW789" s="35"/>
      <c r="AX789" s="35"/>
    </row>
    <row r="790" ht="15.75" customHeight="1">
      <c r="D790" s="60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  <c r="AA790" s="35"/>
      <c r="AB790" s="35"/>
      <c r="AD790" s="35"/>
      <c r="AE790" s="35"/>
      <c r="AF790" s="35"/>
      <c r="AG790" s="35"/>
      <c r="AH790" s="35"/>
      <c r="AI790" s="35"/>
      <c r="AJ790" s="35"/>
      <c r="AK790" s="35"/>
      <c r="AL790" s="35"/>
      <c r="AM790" s="35"/>
      <c r="AN790" s="35"/>
      <c r="AO790" s="35"/>
      <c r="AP790" s="35"/>
      <c r="AQ790" s="35"/>
      <c r="AR790" s="35"/>
      <c r="AS790" s="35"/>
      <c r="AT790" s="35"/>
      <c r="AU790" s="35"/>
      <c r="AV790" s="35"/>
      <c r="AW790" s="35"/>
      <c r="AX790" s="35"/>
    </row>
    <row r="791" ht="15.75" customHeight="1">
      <c r="D791" s="60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  <c r="AA791" s="35"/>
      <c r="AB791" s="35"/>
      <c r="AD791" s="35"/>
      <c r="AE791" s="35"/>
      <c r="AF791" s="35"/>
      <c r="AG791" s="35"/>
      <c r="AH791" s="35"/>
      <c r="AI791" s="35"/>
      <c r="AJ791" s="35"/>
      <c r="AK791" s="35"/>
      <c r="AL791" s="35"/>
      <c r="AM791" s="35"/>
      <c r="AN791" s="35"/>
      <c r="AO791" s="35"/>
      <c r="AP791" s="35"/>
      <c r="AQ791" s="35"/>
      <c r="AR791" s="35"/>
      <c r="AS791" s="35"/>
      <c r="AT791" s="35"/>
      <c r="AU791" s="35"/>
      <c r="AV791" s="35"/>
      <c r="AW791" s="35"/>
      <c r="AX791" s="35"/>
    </row>
    <row r="792" ht="15.75" customHeight="1">
      <c r="D792" s="60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  <c r="AA792" s="35"/>
      <c r="AB792" s="35"/>
      <c r="AD792" s="35"/>
      <c r="AE792" s="35"/>
      <c r="AF792" s="35"/>
      <c r="AG792" s="35"/>
      <c r="AH792" s="35"/>
      <c r="AI792" s="35"/>
      <c r="AJ792" s="35"/>
      <c r="AK792" s="35"/>
      <c r="AL792" s="35"/>
      <c r="AM792" s="35"/>
      <c r="AN792" s="35"/>
      <c r="AO792" s="35"/>
      <c r="AP792" s="35"/>
      <c r="AQ792" s="35"/>
      <c r="AR792" s="35"/>
      <c r="AS792" s="35"/>
      <c r="AT792" s="35"/>
      <c r="AU792" s="35"/>
      <c r="AV792" s="35"/>
      <c r="AW792" s="35"/>
      <c r="AX792" s="35"/>
    </row>
    <row r="793" ht="15.75" customHeight="1">
      <c r="D793" s="60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  <c r="AA793" s="35"/>
      <c r="AB793" s="35"/>
      <c r="AD793" s="35"/>
      <c r="AE793" s="35"/>
      <c r="AF793" s="35"/>
      <c r="AG793" s="35"/>
      <c r="AH793" s="35"/>
      <c r="AI793" s="35"/>
      <c r="AJ793" s="35"/>
      <c r="AK793" s="35"/>
      <c r="AL793" s="35"/>
      <c r="AM793" s="35"/>
      <c r="AN793" s="35"/>
      <c r="AO793" s="35"/>
      <c r="AP793" s="35"/>
      <c r="AQ793" s="35"/>
      <c r="AR793" s="35"/>
      <c r="AS793" s="35"/>
      <c r="AT793" s="35"/>
      <c r="AU793" s="35"/>
      <c r="AV793" s="35"/>
      <c r="AW793" s="35"/>
      <c r="AX793" s="35"/>
    </row>
    <row r="794" ht="15.75" customHeight="1">
      <c r="D794" s="60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  <c r="AA794" s="35"/>
      <c r="AB794" s="35"/>
      <c r="AD794" s="35"/>
      <c r="AE794" s="35"/>
      <c r="AF794" s="35"/>
      <c r="AG794" s="35"/>
      <c r="AH794" s="35"/>
      <c r="AI794" s="35"/>
      <c r="AJ794" s="35"/>
      <c r="AK794" s="35"/>
      <c r="AL794" s="35"/>
      <c r="AM794" s="35"/>
      <c r="AN794" s="35"/>
      <c r="AO794" s="35"/>
      <c r="AP794" s="35"/>
      <c r="AQ794" s="35"/>
      <c r="AR794" s="35"/>
      <c r="AS794" s="35"/>
      <c r="AT794" s="35"/>
      <c r="AU794" s="35"/>
      <c r="AV794" s="35"/>
      <c r="AW794" s="35"/>
      <c r="AX794" s="35"/>
    </row>
    <row r="795" ht="15.75" customHeight="1">
      <c r="D795" s="60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5"/>
      <c r="AB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35"/>
      <c r="AS795" s="35"/>
      <c r="AT795" s="35"/>
      <c r="AU795" s="35"/>
      <c r="AV795" s="35"/>
      <c r="AW795" s="35"/>
      <c r="AX795" s="35"/>
    </row>
    <row r="796" ht="15.75" customHeight="1">
      <c r="D796" s="60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  <c r="AA796" s="35"/>
      <c r="AB796" s="35"/>
      <c r="AD796" s="35"/>
      <c r="AE796" s="35"/>
      <c r="AF796" s="35"/>
      <c r="AG796" s="35"/>
      <c r="AH796" s="35"/>
      <c r="AI796" s="35"/>
      <c r="AJ796" s="35"/>
      <c r="AK796" s="35"/>
      <c r="AL796" s="35"/>
      <c r="AM796" s="35"/>
      <c r="AN796" s="35"/>
      <c r="AO796" s="35"/>
      <c r="AP796" s="35"/>
      <c r="AQ796" s="35"/>
      <c r="AR796" s="35"/>
      <c r="AS796" s="35"/>
      <c r="AT796" s="35"/>
      <c r="AU796" s="35"/>
      <c r="AV796" s="35"/>
      <c r="AW796" s="35"/>
      <c r="AX796" s="35"/>
    </row>
    <row r="797" ht="15.75" customHeight="1">
      <c r="D797" s="60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  <c r="AA797" s="35"/>
      <c r="AB797" s="35"/>
      <c r="AD797" s="35"/>
      <c r="AE797" s="35"/>
      <c r="AF797" s="35"/>
      <c r="AG797" s="35"/>
      <c r="AH797" s="35"/>
      <c r="AI797" s="35"/>
      <c r="AJ797" s="35"/>
      <c r="AK797" s="35"/>
      <c r="AL797" s="35"/>
      <c r="AM797" s="35"/>
      <c r="AN797" s="35"/>
      <c r="AO797" s="35"/>
      <c r="AP797" s="35"/>
      <c r="AQ797" s="35"/>
      <c r="AR797" s="35"/>
      <c r="AS797" s="35"/>
      <c r="AT797" s="35"/>
      <c r="AU797" s="35"/>
      <c r="AV797" s="35"/>
      <c r="AW797" s="35"/>
      <c r="AX797" s="35"/>
    </row>
    <row r="798" ht="15.75" customHeight="1">
      <c r="D798" s="60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  <c r="AA798" s="35"/>
      <c r="AB798" s="35"/>
      <c r="AD798" s="35"/>
      <c r="AE798" s="35"/>
      <c r="AF798" s="35"/>
      <c r="AG798" s="35"/>
      <c r="AH798" s="35"/>
      <c r="AI798" s="35"/>
      <c r="AJ798" s="35"/>
      <c r="AK798" s="35"/>
      <c r="AL798" s="35"/>
      <c r="AM798" s="35"/>
      <c r="AN798" s="35"/>
      <c r="AO798" s="35"/>
      <c r="AP798" s="35"/>
      <c r="AQ798" s="35"/>
      <c r="AR798" s="35"/>
      <c r="AS798" s="35"/>
      <c r="AT798" s="35"/>
      <c r="AU798" s="35"/>
      <c r="AV798" s="35"/>
      <c r="AW798" s="35"/>
      <c r="AX798" s="35"/>
    </row>
    <row r="799" ht="15.75" customHeight="1">
      <c r="D799" s="60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  <c r="AA799" s="35"/>
      <c r="AB799" s="35"/>
      <c r="AD799" s="35"/>
      <c r="AE799" s="35"/>
      <c r="AF799" s="35"/>
      <c r="AG799" s="35"/>
      <c r="AH799" s="35"/>
      <c r="AI799" s="35"/>
      <c r="AJ799" s="35"/>
      <c r="AK799" s="35"/>
      <c r="AL799" s="35"/>
      <c r="AM799" s="35"/>
      <c r="AN799" s="35"/>
      <c r="AO799" s="35"/>
      <c r="AP799" s="35"/>
      <c r="AQ799" s="35"/>
      <c r="AR799" s="35"/>
      <c r="AS799" s="35"/>
      <c r="AT799" s="35"/>
      <c r="AU799" s="35"/>
      <c r="AV799" s="35"/>
      <c r="AW799" s="35"/>
      <c r="AX799" s="35"/>
    </row>
    <row r="800" ht="15.75" customHeight="1">
      <c r="D800" s="60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  <c r="AA800" s="35"/>
      <c r="AB800" s="35"/>
      <c r="AD800" s="35"/>
      <c r="AE800" s="35"/>
      <c r="AF800" s="35"/>
      <c r="AG800" s="35"/>
      <c r="AH800" s="35"/>
      <c r="AI800" s="35"/>
      <c r="AJ800" s="35"/>
      <c r="AK800" s="35"/>
      <c r="AL800" s="35"/>
      <c r="AM800" s="35"/>
      <c r="AN800" s="35"/>
      <c r="AO800" s="35"/>
      <c r="AP800" s="35"/>
      <c r="AQ800" s="35"/>
      <c r="AR800" s="35"/>
      <c r="AS800" s="35"/>
      <c r="AT800" s="35"/>
      <c r="AU800" s="35"/>
      <c r="AV800" s="35"/>
      <c r="AW800" s="35"/>
      <c r="AX800" s="35"/>
    </row>
    <row r="801" ht="15.75" customHeight="1">
      <c r="D801" s="60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  <c r="AA801" s="35"/>
      <c r="AB801" s="35"/>
      <c r="AD801" s="35"/>
      <c r="AE801" s="35"/>
      <c r="AF801" s="35"/>
      <c r="AG801" s="35"/>
      <c r="AH801" s="35"/>
      <c r="AI801" s="35"/>
      <c r="AJ801" s="35"/>
      <c r="AK801" s="35"/>
      <c r="AL801" s="35"/>
      <c r="AM801" s="35"/>
      <c r="AN801" s="35"/>
      <c r="AO801" s="35"/>
      <c r="AP801" s="35"/>
      <c r="AQ801" s="35"/>
      <c r="AR801" s="35"/>
      <c r="AS801" s="35"/>
      <c r="AT801" s="35"/>
      <c r="AU801" s="35"/>
      <c r="AV801" s="35"/>
      <c r="AW801" s="35"/>
      <c r="AX801" s="35"/>
    </row>
    <row r="802" ht="15.75" customHeight="1">
      <c r="D802" s="60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  <c r="AA802" s="35"/>
      <c r="AB802" s="35"/>
      <c r="AD802" s="35"/>
      <c r="AE802" s="35"/>
      <c r="AF802" s="35"/>
      <c r="AG802" s="35"/>
      <c r="AH802" s="35"/>
      <c r="AI802" s="35"/>
      <c r="AJ802" s="35"/>
      <c r="AK802" s="35"/>
      <c r="AL802" s="35"/>
      <c r="AM802" s="35"/>
      <c r="AN802" s="35"/>
      <c r="AO802" s="35"/>
      <c r="AP802" s="35"/>
      <c r="AQ802" s="35"/>
      <c r="AR802" s="35"/>
      <c r="AS802" s="35"/>
      <c r="AT802" s="35"/>
      <c r="AU802" s="35"/>
      <c r="AV802" s="35"/>
      <c r="AW802" s="35"/>
      <c r="AX802" s="35"/>
    </row>
    <row r="803" ht="15.75" customHeight="1">
      <c r="D803" s="60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  <c r="AA803" s="35"/>
      <c r="AB803" s="35"/>
      <c r="AD803" s="35"/>
      <c r="AE803" s="35"/>
      <c r="AF803" s="35"/>
      <c r="AG803" s="35"/>
      <c r="AH803" s="35"/>
      <c r="AI803" s="35"/>
      <c r="AJ803" s="35"/>
      <c r="AK803" s="35"/>
      <c r="AL803" s="35"/>
      <c r="AM803" s="35"/>
      <c r="AN803" s="35"/>
      <c r="AO803" s="35"/>
      <c r="AP803" s="35"/>
      <c r="AQ803" s="35"/>
      <c r="AR803" s="35"/>
      <c r="AS803" s="35"/>
      <c r="AT803" s="35"/>
      <c r="AU803" s="35"/>
      <c r="AV803" s="35"/>
      <c r="AW803" s="35"/>
      <c r="AX803" s="35"/>
    </row>
    <row r="804" ht="15.75" customHeight="1">
      <c r="D804" s="60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  <c r="AA804" s="35"/>
      <c r="AB804" s="35"/>
      <c r="AD804" s="35"/>
      <c r="AE804" s="35"/>
      <c r="AF804" s="35"/>
      <c r="AG804" s="35"/>
      <c r="AH804" s="35"/>
      <c r="AI804" s="35"/>
      <c r="AJ804" s="35"/>
      <c r="AK804" s="35"/>
      <c r="AL804" s="35"/>
      <c r="AM804" s="35"/>
      <c r="AN804" s="35"/>
      <c r="AO804" s="35"/>
      <c r="AP804" s="35"/>
      <c r="AQ804" s="35"/>
      <c r="AR804" s="35"/>
      <c r="AS804" s="35"/>
      <c r="AT804" s="35"/>
      <c r="AU804" s="35"/>
      <c r="AV804" s="35"/>
      <c r="AW804" s="35"/>
      <c r="AX804" s="35"/>
    </row>
    <row r="805" ht="15.75" customHeight="1">
      <c r="D805" s="60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  <c r="AA805" s="35"/>
      <c r="AB805" s="35"/>
      <c r="AD805" s="35"/>
      <c r="AE805" s="35"/>
      <c r="AF805" s="35"/>
      <c r="AG805" s="35"/>
      <c r="AH805" s="35"/>
      <c r="AI805" s="35"/>
      <c r="AJ805" s="35"/>
      <c r="AK805" s="35"/>
      <c r="AL805" s="35"/>
      <c r="AM805" s="35"/>
      <c r="AN805" s="35"/>
      <c r="AO805" s="35"/>
      <c r="AP805" s="35"/>
      <c r="AQ805" s="35"/>
      <c r="AR805" s="35"/>
      <c r="AS805" s="35"/>
      <c r="AT805" s="35"/>
      <c r="AU805" s="35"/>
      <c r="AV805" s="35"/>
      <c r="AW805" s="35"/>
      <c r="AX805" s="35"/>
    </row>
    <row r="806" ht="15.75" customHeight="1">
      <c r="D806" s="60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  <c r="AA806" s="35"/>
      <c r="AB806" s="35"/>
      <c r="AD806" s="35"/>
      <c r="AE806" s="35"/>
      <c r="AF806" s="35"/>
      <c r="AG806" s="35"/>
      <c r="AH806" s="35"/>
      <c r="AI806" s="35"/>
      <c r="AJ806" s="35"/>
      <c r="AK806" s="35"/>
      <c r="AL806" s="35"/>
      <c r="AM806" s="35"/>
      <c r="AN806" s="35"/>
      <c r="AO806" s="35"/>
      <c r="AP806" s="35"/>
      <c r="AQ806" s="35"/>
      <c r="AR806" s="35"/>
      <c r="AS806" s="35"/>
      <c r="AT806" s="35"/>
      <c r="AU806" s="35"/>
      <c r="AV806" s="35"/>
      <c r="AW806" s="35"/>
      <c r="AX806" s="35"/>
    </row>
    <row r="807" ht="15.75" customHeight="1">
      <c r="D807" s="60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  <c r="AU807" s="35"/>
      <c r="AV807" s="35"/>
      <c r="AW807" s="35"/>
      <c r="AX807" s="35"/>
    </row>
    <row r="808" ht="15.75" customHeight="1">
      <c r="D808" s="60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  <c r="AA808" s="35"/>
      <c r="AB808" s="35"/>
      <c r="AD808" s="35"/>
      <c r="AE808" s="35"/>
      <c r="AF808" s="35"/>
      <c r="AG808" s="35"/>
      <c r="AH808" s="35"/>
      <c r="AI808" s="35"/>
      <c r="AJ808" s="35"/>
      <c r="AK808" s="35"/>
      <c r="AL808" s="35"/>
      <c r="AM808" s="35"/>
      <c r="AN808" s="35"/>
      <c r="AO808" s="35"/>
      <c r="AP808" s="35"/>
      <c r="AQ808" s="35"/>
      <c r="AR808" s="35"/>
      <c r="AS808" s="35"/>
      <c r="AT808" s="35"/>
      <c r="AU808" s="35"/>
      <c r="AV808" s="35"/>
      <c r="AW808" s="35"/>
      <c r="AX808" s="35"/>
    </row>
    <row r="809" ht="15.75" customHeight="1">
      <c r="D809" s="60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  <c r="AA809" s="35"/>
      <c r="AB809" s="35"/>
      <c r="AD809" s="35"/>
      <c r="AE809" s="35"/>
      <c r="AF809" s="35"/>
      <c r="AG809" s="35"/>
      <c r="AH809" s="35"/>
      <c r="AI809" s="35"/>
      <c r="AJ809" s="35"/>
      <c r="AK809" s="35"/>
      <c r="AL809" s="35"/>
      <c r="AM809" s="35"/>
      <c r="AN809" s="35"/>
      <c r="AO809" s="35"/>
      <c r="AP809" s="35"/>
      <c r="AQ809" s="35"/>
      <c r="AR809" s="35"/>
      <c r="AS809" s="35"/>
      <c r="AT809" s="35"/>
      <c r="AU809" s="35"/>
      <c r="AV809" s="35"/>
      <c r="AW809" s="35"/>
      <c r="AX809" s="35"/>
    </row>
    <row r="810" ht="15.75" customHeight="1">
      <c r="D810" s="60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  <c r="AA810" s="35"/>
      <c r="AB810" s="35"/>
      <c r="AD810" s="35"/>
      <c r="AE810" s="35"/>
      <c r="AF810" s="35"/>
      <c r="AG810" s="35"/>
      <c r="AH810" s="35"/>
      <c r="AI810" s="35"/>
      <c r="AJ810" s="35"/>
      <c r="AK810" s="35"/>
      <c r="AL810" s="35"/>
      <c r="AM810" s="35"/>
      <c r="AN810" s="35"/>
      <c r="AO810" s="35"/>
      <c r="AP810" s="35"/>
      <c r="AQ810" s="35"/>
      <c r="AR810" s="35"/>
      <c r="AS810" s="35"/>
      <c r="AT810" s="35"/>
      <c r="AU810" s="35"/>
      <c r="AV810" s="35"/>
      <c r="AW810" s="35"/>
      <c r="AX810" s="35"/>
    </row>
    <row r="811" ht="15.75" customHeight="1">
      <c r="D811" s="60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  <c r="AA811" s="35"/>
      <c r="AB811" s="35"/>
      <c r="AD811" s="35"/>
      <c r="AE811" s="35"/>
      <c r="AF811" s="35"/>
      <c r="AG811" s="35"/>
      <c r="AH811" s="35"/>
      <c r="AI811" s="35"/>
      <c r="AJ811" s="35"/>
      <c r="AK811" s="35"/>
      <c r="AL811" s="35"/>
      <c r="AM811" s="35"/>
      <c r="AN811" s="35"/>
      <c r="AO811" s="35"/>
      <c r="AP811" s="35"/>
      <c r="AQ811" s="35"/>
      <c r="AR811" s="35"/>
      <c r="AS811" s="35"/>
      <c r="AT811" s="35"/>
      <c r="AU811" s="35"/>
      <c r="AV811" s="35"/>
      <c r="AW811" s="35"/>
      <c r="AX811" s="35"/>
    </row>
    <row r="812" ht="15.75" customHeight="1">
      <c r="D812" s="60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  <c r="AA812" s="35"/>
      <c r="AB812" s="35"/>
      <c r="AD812" s="35"/>
      <c r="AE812" s="35"/>
      <c r="AF812" s="35"/>
      <c r="AG812" s="35"/>
      <c r="AH812" s="35"/>
      <c r="AI812" s="35"/>
      <c r="AJ812" s="35"/>
      <c r="AK812" s="35"/>
      <c r="AL812" s="35"/>
      <c r="AM812" s="35"/>
      <c r="AN812" s="35"/>
      <c r="AO812" s="35"/>
      <c r="AP812" s="35"/>
      <c r="AQ812" s="35"/>
      <c r="AR812" s="35"/>
      <c r="AS812" s="35"/>
      <c r="AT812" s="35"/>
      <c r="AU812" s="35"/>
      <c r="AV812" s="35"/>
      <c r="AW812" s="35"/>
      <c r="AX812" s="35"/>
    </row>
    <row r="813" ht="15.75" customHeight="1">
      <c r="D813" s="60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  <c r="AA813" s="35"/>
      <c r="AB813" s="35"/>
      <c r="AD813" s="35"/>
      <c r="AE813" s="35"/>
      <c r="AF813" s="35"/>
      <c r="AG813" s="35"/>
      <c r="AH813" s="35"/>
      <c r="AI813" s="35"/>
      <c r="AJ813" s="35"/>
      <c r="AK813" s="35"/>
      <c r="AL813" s="35"/>
      <c r="AM813" s="35"/>
      <c r="AN813" s="35"/>
      <c r="AO813" s="35"/>
      <c r="AP813" s="35"/>
      <c r="AQ813" s="35"/>
      <c r="AR813" s="35"/>
      <c r="AS813" s="35"/>
      <c r="AT813" s="35"/>
      <c r="AU813" s="35"/>
      <c r="AV813" s="35"/>
      <c r="AW813" s="35"/>
      <c r="AX813" s="35"/>
    </row>
    <row r="814" ht="15.75" customHeight="1">
      <c r="D814" s="60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  <c r="AA814" s="35"/>
      <c r="AB814" s="35"/>
      <c r="AD814" s="35"/>
      <c r="AE814" s="35"/>
      <c r="AF814" s="35"/>
      <c r="AG814" s="35"/>
      <c r="AH814" s="35"/>
      <c r="AI814" s="35"/>
      <c r="AJ814" s="35"/>
      <c r="AK814" s="35"/>
      <c r="AL814" s="35"/>
      <c r="AM814" s="35"/>
      <c r="AN814" s="35"/>
      <c r="AO814" s="35"/>
      <c r="AP814" s="35"/>
      <c r="AQ814" s="35"/>
      <c r="AR814" s="35"/>
      <c r="AS814" s="35"/>
      <c r="AT814" s="35"/>
      <c r="AU814" s="35"/>
      <c r="AV814" s="35"/>
      <c r="AW814" s="35"/>
      <c r="AX814" s="35"/>
    </row>
    <row r="815" ht="15.75" customHeight="1">
      <c r="D815" s="60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  <c r="AA815" s="35"/>
      <c r="AB815" s="35"/>
      <c r="AD815" s="35"/>
      <c r="AE815" s="35"/>
      <c r="AF815" s="35"/>
      <c r="AG815" s="35"/>
      <c r="AH815" s="35"/>
      <c r="AI815" s="35"/>
      <c r="AJ815" s="35"/>
      <c r="AK815" s="35"/>
      <c r="AL815" s="35"/>
      <c r="AM815" s="35"/>
      <c r="AN815" s="35"/>
      <c r="AO815" s="35"/>
      <c r="AP815" s="35"/>
      <c r="AQ815" s="35"/>
      <c r="AR815" s="35"/>
      <c r="AS815" s="35"/>
      <c r="AT815" s="35"/>
      <c r="AU815" s="35"/>
      <c r="AV815" s="35"/>
      <c r="AW815" s="35"/>
      <c r="AX815" s="35"/>
    </row>
    <row r="816" ht="15.75" customHeight="1">
      <c r="D816" s="60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  <c r="AA816" s="35"/>
      <c r="AB816" s="35"/>
      <c r="AD816" s="35"/>
      <c r="AE816" s="35"/>
      <c r="AF816" s="35"/>
      <c r="AG816" s="35"/>
      <c r="AH816" s="35"/>
      <c r="AI816" s="35"/>
      <c r="AJ816" s="35"/>
      <c r="AK816" s="35"/>
      <c r="AL816" s="35"/>
      <c r="AM816" s="35"/>
      <c r="AN816" s="35"/>
      <c r="AO816" s="35"/>
      <c r="AP816" s="35"/>
      <c r="AQ816" s="35"/>
      <c r="AR816" s="35"/>
      <c r="AS816" s="35"/>
      <c r="AT816" s="35"/>
      <c r="AU816" s="35"/>
      <c r="AV816" s="35"/>
      <c r="AW816" s="35"/>
      <c r="AX816" s="35"/>
    </row>
    <row r="817" ht="15.75" customHeight="1">
      <c r="D817" s="60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  <c r="AB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  <c r="AU817" s="35"/>
      <c r="AV817" s="35"/>
      <c r="AW817" s="35"/>
      <c r="AX817" s="35"/>
    </row>
    <row r="818" ht="15.75" customHeight="1">
      <c r="D818" s="60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  <c r="AA818" s="35"/>
      <c r="AB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35"/>
      <c r="AS818" s="35"/>
      <c r="AT818" s="35"/>
      <c r="AU818" s="35"/>
      <c r="AV818" s="35"/>
      <c r="AW818" s="35"/>
      <c r="AX818" s="35"/>
    </row>
    <row r="819" ht="15.75" customHeight="1">
      <c r="D819" s="60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  <c r="AA819" s="35"/>
      <c r="AB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35"/>
      <c r="AS819" s="35"/>
      <c r="AT819" s="35"/>
      <c r="AU819" s="35"/>
      <c r="AV819" s="35"/>
      <c r="AW819" s="35"/>
      <c r="AX819" s="35"/>
    </row>
    <row r="820" ht="15.75" customHeight="1">
      <c r="D820" s="60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  <c r="AA820" s="35"/>
      <c r="AB820" s="35"/>
      <c r="AD820" s="35"/>
      <c r="AE820" s="35"/>
      <c r="AF820" s="35"/>
      <c r="AG820" s="35"/>
      <c r="AH820" s="35"/>
      <c r="AI820" s="35"/>
      <c r="AJ820" s="35"/>
      <c r="AK820" s="35"/>
      <c r="AL820" s="35"/>
      <c r="AM820" s="35"/>
      <c r="AN820" s="35"/>
      <c r="AO820" s="35"/>
      <c r="AP820" s="35"/>
      <c r="AQ820" s="35"/>
      <c r="AR820" s="35"/>
      <c r="AS820" s="35"/>
      <c r="AT820" s="35"/>
      <c r="AU820" s="35"/>
      <c r="AV820" s="35"/>
      <c r="AW820" s="35"/>
      <c r="AX820" s="35"/>
    </row>
    <row r="821" ht="15.75" customHeight="1">
      <c r="D821" s="60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  <c r="AA821" s="35"/>
      <c r="AB821" s="35"/>
      <c r="AD821" s="35"/>
      <c r="AE821" s="35"/>
      <c r="AF821" s="35"/>
      <c r="AG821" s="35"/>
      <c r="AH821" s="35"/>
      <c r="AI821" s="35"/>
      <c r="AJ821" s="35"/>
      <c r="AK821" s="35"/>
      <c r="AL821" s="35"/>
      <c r="AM821" s="35"/>
      <c r="AN821" s="35"/>
      <c r="AO821" s="35"/>
      <c r="AP821" s="35"/>
      <c r="AQ821" s="35"/>
      <c r="AR821" s="35"/>
      <c r="AS821" s="35"/>
      <c r="AT821" s="35"/>
      <c r="AU821" s="35"/>
      <c r="AV821" s="35"/>
      <c r="AW821" s="35"/>
      <c r="AX821" s="35"/>
    </row>
    <row r="822" ht="15.75" customHeight="1">
      <c r="D822" s="60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  <c r="AA822" s="35"/>
      <c r="AB822" s="35"/>
      <c r="AD822" s="35"/>
      <c r="AE822" s="35"/>
      <c r="AF822" s="35"/>
      <c r="AG822" s="35"/>
      <c r="AH822" s="35"/>
      <c r="AI822" s="35"/>
      <c r="AJ822" s="35"/>
      <c r="AK822" s="35"/>
      <c r="AL822" s="35"/>
      <c r="AM822" s="35"/>
      <c r="AN822" s="35"/>
      <c r="AO822" s="35"/>
      <c r="AP822" s="35"/>
      <c r="AQ822" s="35"/>
      <c r="AR822" s="35"/>
      <c r="AS822" s="35"/>
      <c r="AT822" s="35"/>
      <c r="AU822" s="35"/>
      <c r="AV822" s="35"/>
      <c r="AW822" s="35"/>
      <c r="AX822" s="35"/>
    </row>
    <row r="823" ht="15.75" customHeight="1">
      <c r="D823" s="60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  <c r="AA823" s="35"/>
      <c r="AB823" s="35"/>
      <c r="AD823" s="35"/>
      <c r="AE823" s="35"/>
      <c r="AF823" s="35"/>
      <c r="AG823" s="35"/>
      <c r="AH823" s="35"/>
      <c r="AI823" s="35"/>
      <c r="AJ823" s="35"/>
      <c r="AK823" s="35"/>
      <c r="AL823" s="35"/>
      <c r="AM823" s="35"/>
      <c r="AN823" s="35"/>
      <c r="AO823" s="35"/>
      <c r="AP823" s="35"/>
      <c r="AQ823" s="35"/>
      <c r="AR823" s="35"/>
      <c r="AS823" s="35"/>
      <c r="AT823" s="35"/>
      <c r="AU823" s="35"/>
      <c r="AV823" s="35"/>
      <c r="AW823" s="35"/>
      <c r="AX823" s="35"/>
    </row>
    <row r="824" ht="15.75" customHeight="1">
      <c r="D824" s="60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  <c r="AA824" s="35"/>
      <c r="AB824" s="35"/>
      <c r="AD824" s="35"/>
      <c r="AE824" s="35"/>
      <c r="AF824" s="35"/>
      <c r="AG824" s="35"/>
      <c r="AH824" s="35"/>
      <c r="AI824" s="35"/>
      <c r="AJ824" s="35"/>
      <c r="AK824" s="35"/>
      <c r="AL824" s="35"/>
      <c r="AM824" s="35"/>
      <c r="AN824" s="35"/>
      <c r="AO824" s="35"/>
      <c r="AP824" s="35"/>
      <c r="AQ824" s="35"/>
      <c r="AR824" s="35"/>
      <c r="AS824" s="35"/>
      <c r="AT824" s="35"/>
      <c r="AU824" s="35"/>
      <c r="AV824" s="35"/>
      <c r="AW824" s="35"/>
      <c r="AX824" s="35"/>
    </row>
    <row r="825" ht="15.75" customHeight="1">
      <c r="D825" s="60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  <c r="AA825" s="35"/>
      <c r="AB825" s="35"/>
      <c r="AD825" s="35"/>
      <c r="AE825" s="35"/>
      <c r="AF825" s="35"/>
      <c r="AG825" s="35"/>
      <c r="AH825" s="35"/>
      <c r="AI825" s="35"/>
      <c r="AJ825" s="35"/>
      <c r="AK825" s="35"/>
      <c r="AL825" s="35"/>
      <c r="AM825" s="35"/>
      <c r="AN825" s="35"/>
      <c r="AO825" s="35"/>
      <c r="AP825" s="35"/>
      <c r="AQ825" s="35"/>
      <c r="AR825" s="35"/>
      <c r="AS825" s="35"/>
      <c r="AT825" s="35"/>
      <c r="AU825" s="35"/>
      <c r="AV825" s="35"/>
      <c r="AW825" s="35"/>
      <c r="AX825" s="35"/>
    </row>
    <row r="826" ht="15.75" customHeight="1">
      <c r="D826" s="60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  <c r="AA826" s="35"/>
      <c r="AB826" s="35"/>
      <c r="AD826" s="35"/>
      <c r="AE826" s="35"/>
      <c r="AF826" s="35"/>
      <c r="AG826" s="35"/>
      <c r="AH826" s="35"/>
      <c r="AI826" s="35"/>
      <c r="AJ826" s="35"/>
      <c r="AK826" s="35"/>
      <c r="AL826" s="35"/>
      <c r="AM826" s="35"/>
      <c r="AN826" s="35"/>
      <c r="AO826" s="35"/>
      <c r="AP826" s="35"/>
      <c r="AQ826" s="35"/>
      <c r="AR826" s="35"/>
      <c r="AS826" s="35"/>
      <c r="AT826" s="35"/>
      <c r="AU826" s="35"/>
      <c r="AV826" s="35"/>
      <c r="AW826" s="35"/>
      <c r="AX826" s="35"/>
    </row>
    <row r="827" ht="15.75" customHeight="1">
      <c r="D827" s="60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  <c r="AA827" s="35"/>
      <c r="AB827" s="35"/>
      <c r="AD827" s="35"/>
      <c r="AE827" s="35"/>
      <c r="AF827" s="35"/>
      <c r="AG827" s="35"/>
      <c r="AH827" s="35"/>
      <c r="AI827" s="35"/>
      <c r="AJ827" s="35"/>
      <c r="AK827" s="35"/>
      <c r="AL827" s="35"/>
      <c r="AM827" s="35"/>
      <c r="AN827" s="35"/>
      <c r="AO827" s="35"/>
      <c r="AP827" s="35"/>
      <c r="AQ827" s="35"/>
      <c r="AR827" s="35"/>
      <c r="AS827" s="35"/>
      <c r="AT827" s="35"/>
      <c r="AU827" s="35"/>
      <c r="AV827" s="35"/>
      <c r="AW827" s="35"/>
      <c r="AX827" s="35"/>
    </row>
    <row r="828" ht="15.75" customHeight="1">
      <c r="D828" s="60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  <c r="AA828" s="35"/>
      <c r="AB828" s="35"/>
      <c r="AD828" s="35"/>
      <c r="AE828" s="35"/>
      <c r="AF828" s="35"/>
      <c r="AG828" s="35"/>
      <c r="AH828" s="35"/>
      <c r="AI828" s="35"/>
      <c r="AJ828" s="35"/>
      <c r="AK828" s="35"/>
      <c r="AL828" s="35"/>
      <c r="AM828" s="35"/>
      <c r="AN828" s="35"/>
      <c r="AO828" s="35"/>
      <c r="AP828" s="35"/>
      <c r="AQ828" s="35"/>
      <c r="AR828" s="35"/>
      <c r="AS828" s="35"/>
      <c r="AT828" s="35"/>
      <c r="AU828" s="35"/>
      <c r="AV828" s="35"/>
      <c r="AW828" s="35"/>
      <c r="AX828" s="35"/>
    </row>
    <row r="829" ht="15.75" customHeight="1">
      <c r="D829" s="60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  <c r="AA829" s="35"/>
      <c r="AB829" s="35"/>
      <c r="AD829" s="35"/>
      <c r="AE829" s="35"/>
      <c r="AF829" s="35"/>
      <c r="AG829" s="35"/>
      <c r="AH829" s="35"/>
      <c r="AI829" s="35"/>
      <c r="AJ829" s="35"/>
      <c r="AK829" s="35"/>
      <c r="AL829" s="35"/>
      <c r="AM829" s="35"/>
      <c r="AN829" s="35"/>
      <c r="AO829" s="35"/>
      <c r="AP829" s="35"/>
      <c r="AQ829" s="35"/>
      <c r="AR829" s="35"/>
      <c r="AS829" s="35"/>
      <c r="AT829" s="35"/>
      <c r="AU829" s="35"/>
      <c r="AV829" s="35"/>
      <c r="AW829" s="35"/>
      <c r="AX829" s="35"/>
    </row>
    <row r="830" ht="15.75" customHeight="1">
      <c r="D830" s="60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  <c r="AA830" s="35"/>
      <c r="AB830" s="35"/>
      <c r="AD830" s="35"/>
      <c r="AE830" s="35"/>
      <c r="AF830" s="35"/>
      <c r="AG830" s="35"/>
      <c r="AH830" s="35"/>
      <c r="AI830" s="35"/>
      <c r="AJ830" s="35"/>
      <c r="AK830" s="35"/>
      <c r="AL830" s="35"/>
      <c r="AM830" s="35"/>
      <c r="AN830" s="35"/>
      <c r="AO830" s="35"/>
      <c r="AP830" s="35"/>
      <c r="AQ830" s="35"/>
      <c r="AR830" s="35"/>
      <c r="AS830" s="35"/>
      <c r="AT830" s="35"/>
      <c r="AU830" s="35"/>
      <c r="AV830" s="35"/>
      <c r="AW830" s="35"/>
      <c r="AX830" s="35"/>
    </row>
    <row r="831" ht="15.75" customHeight="1">
      <c r="D831" s="60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  <c r="AA831" s="35"/>
      <c r="AB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  <c r="AR831" s="35"/>
      <c r="AS831" s="35"/>
      <c r="AT831" s="35"/>
      <c r="AU831" s="35"/>
      <c r="AV831" s="35"/>
      <c r="AW831" s="35"/>
      <c r="AX831" s="35"/>
    </row>
    <row r="832" ht="15.75" customHeight="1">
      <c r="D832" s="60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  <c r="AA832" s="35"/>
      <c r="AB832" s="35"/>
      <c r="AD832" s="35"/>
      <c r="AE832" s="35"/>
      <c r="AF832" s="35"/>
      <c r="AG832" s="35"/>
      <c r="AH832" s="35"/>
      <c r="AI832" s="35"/>
      <c r="AJ832" s="35"/>
      <c r="AK832" s="35"/>
      <c r="AL832" s="35"/>
      <c r="AM832" s="35"/>
      <c r="AN832" s="35"/>
      <c r="AO832" s="35"/>
      <c r="AP832" s="35"/>
      <c r="AQ832" s="35"/>
      <c r="AR832" s="35"/>
      <c r="AS832" s="35"/>
      <c r="AT832" s="35"/>
      <c r="AU832" s="35"/>
      <c r="AV832" s="35"/>
      <c r="AW832" s="35"/>
      <c r="AX832" s="35"/>
    </row>
    <row r="833" ht="15.75" customHeight="1">
      <c r="D833" s="60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  <c r="AA833" s="35"/>
      <c r="AB833" s="35"/>
      <c r="AD833" s="35"/>
      <c r="AE833" s="35"/>
      <c r="AF833" s="35"/>
      <c r="AG833" s="35"/>
      <c r="AH833" s="35"/>
      <c r="AI833" s="35"/>
      <c r="AJ833" s="35"/>
      <c r="AK833" s="35"/>
      <c r="AL833" s="35"/>
      <c r="AM833" s="35"/>
      <c r="AN833" s="35"/>
      <c r="AO833" s="35"/>
      <c r="AP833" s="35"/>
      <c r="AQ833" s="35"/>
      <c r="AR833" s="35"/>
      <c r="AS833" s="35"/>
      <c r="AT833" s="35"/>
      <c r="AU833" s="35"/>
      <c r="AV833" s="35"/>
      <c r="AW833" s="35"/>
      <c r="AX833" s="35"/>
    </row>
    <row r="834" ht="15.75" customHeight="1">
      <c r="D834" s="60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  <c r="AA834" s="35"/>
      <c r="AB834" s="35"/>
      <c r="AD834" s="35"/>
      <c r="AE834" s="35"/>
      <c r="AF834" s="35"/>
      <c r="AG834" s="35"/>
      <c r="AH834" s="35"/>
      <c r="AI834" s="35"/>
      <c r="AJ834" s="35"/>
      <c r="AK834" s="35"/>
      <c r="AL834" s="35"/>
      <c r="AM834" s="35"/>
      <c r="AN834" s="35"/>
      <c r="AO834" s="35"/>
      <c r="AP834" s="35"/>
      <c r="AQ834" s="35"/>
      <c r="AR834" s="35"/>
      <c r="AS834" s="35"/>
      <c r="AT834" s="35"/>
      <c r="AU834" s="35"/>
      <c r="AV834" s="35"/>
      <c r="AW834" s="35"/>
      <c r="AX834" s="35"/>
    </row>
    <row r="835" ht="15.75" customHeight="1">
      <c r="D835" s="60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  <c r="AA835" s="35"/>
      <c r="AB835" s="35"/>
      <c r="AD835" s="35"/>
      <c r="AE835" s="35"/>
      <c r="AF835" s="35"/>
      <c r="AG835" s="35"/>
      <c r="AH835" s="35"/>
      <c r="AI835" s="35"/>
      <c r="AJ835" s="35"/>
      <c r="AK835" s="35"/>
      <c r="AL835" s="35"/>
      <c r="AM835" s="35"/>
      <c r="AN835" s="35"/>
      <c r="AO835" s="35"/>
      <c r="AP835" s="35"/>
      <c r="AQ835" s="35"/>
      <c r="AR835" s="35"/>
      <c r="AS835" s="35"/>
      <c r="AT835" s="35"/>
      <c r="AU835" s="35"/>
      <c r="AV835" s="35"/>
      <c r="AW835" s="35"/>
      <c r="AX835" s="35"/>
    </row>
    <row r="836" ht="15.75" customHeight="1">
      <c r="D836" s="60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  <c r="AA836" s="35"/>
      <c r="AB836" s="35"/>
      <c r="AD836" s="35"/>
      <c r="AE836" s="35"/>
      <c r="AF836" s="35"/>
      <c r="AG836" s="35"/>
      <c r="AH836" s="35"/>
      <c r="AI836" s="35"/>
      <c r="AJ836" s="35"/>
      <c r="AK836" s="35"/>
      <c r="AL836" s="35"/>
      <c r="AM836" s="35"/>
      <c r="AN836" s="35"/>
      <c r="AO836" s="35"/>
      <c r="AP836" s="35"/>
      <c r="AQ836" s="35"/>
      <c r="AR836" s="35"/>
      <c r="AS836" s="35"/>
      <c r="AT836" s="35"/>
      <c r="AU836" s="35"/>
      <c r="AV836" s="35"/>
      <c r="AW836" s="35"/>
      <c r="AX836" s="35"/>
    </row>
    <row r="837" ht="15.75" customHeight="1">
      <c r="D837" s="60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  <c r="AA837" s="35"/>
      <c r="AB837" s="35"/>
      <c r="AD837" s="35"/>
      <c r="AE837" s="35"/>
      <c r="AF837" s="35"/>
      <c r="AG837" s="35"/>
      <c r="AH837" s="35"/>
      <c r="AI837" s="35"/>
      <c r="AJ837" s="35"/>
      <c r="AK837" s="35"/>
      <c r="AL837" s="35"/>
      <c r="AM837" s="35"/>
      <c r="AN837" s="35"/>
      <c r="AO837" s="35"/>
      <c r="AP837" s="35"/>
      <c r="AQ837" s="35"/>
      <c r="AR837" s="35"/>
      <c r="AS837" s="35"/>
      <c r="AT837" s="35"/>
      <c r="AU837" s="35"/>
      <c r="AV837" s="35"/>
      <c r="AW837" s="35"/>
      <c r="AX837" s="35"/>
    </row>
    <row r="838" ht="15.75" customHeight="1">
      <c r="D838" s="60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  <c r="AA838" s="35"/>
      <c r="AB838" s="35"/>
      <c r="AD838" s="35"/>
      <c r="AE838" s="35"/>
      <c r="AF838" s="35"/>
      <c r="AG838" s="35"/>
      <c r="AH838" s="35"/>
      <c r="AI838" s="35"/>
      <c r="AJ838" s="35"/>
      <c r="AK838" s="35"/>
      <c r="AL838" s="35"/>
      <c r="AM838" s="35"/>
      <c r="AN838" s="35"/>
      <c r="AO838" s="35"/>
      <c r="AP838" s="35"/>
      <c r="AQ838" s="35"/>
      <c r="AR838" s="35"/>
      <c r="AS838" s="35"/>
      <c r="AT838" s="35"/>
      <c r="AU838" s="35"/>
      <c r="AV838" s="35"/>
      <c r="AW838" s="35"/>
      <c r="AX838" s="35"/>
    </row>
    <row r="839" ht="15.75" customHeight="1">
      <c r="D839" s="60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  <c r="AA839" s="35"/>
      <c r="AB839" s="35"/>
      <c r="AD839" s="35"/>
      <c r="AE839" s="35"/>
      <c r="AF839" s="35"/>
      <c r="AG839" s="35"/>
      <c r="AH839" s="35"/>
      <c r="AI839" s="35"/>
      <c r="AJ839" s="35"/>
      <c r="AK839" s="35"/>
      <c r="AL839" s="35"/>
      <c r="AM839" s="35"/>
      <c r="AN839" s="35"/>
      <c r="AO839" s="35"/>
      <c r="AP839" s="35"/>
      <c r="AQ839" s="35"/>
      <c r="AR839" s="35"/>
      <c r="AS839" s="35"/>
      <c r="AT839" s="35"/>
      <c r="AU839" s="35"/>
      <c r="AV839" s="35"/>
      <c r="AW839" s="35"/>
      <c r="AX839" s="35"/>
    </row>
    <row r="840" ht="15.75" customHeight="1">
      <c r="D840" s="60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  <c r="AA840" s="35"/>
      <c r="AB840" s="35"/>
      <c r="AD840" s="35"/>
      <c r="AE840" s="35"/>
      <c r="AF840" s="35"/>
      <c r="AG840" s="35"/>
      <c r="AH840" s="35"/>
      <c r="AI840" s="35"/>
      <c r="AJ840" s="35"/>
      <c r="AK840" s="35"/>
      <c r="AL840" s="35"/>
      <c r="AM840" s="35"/>
      <c r="AN840" s="35"/>
      <c r="AO840" s="35"/>
      <c r="AP840" s="35"/>
      <c r="AQ840" s="35"/>
      <c r="AR840" s="35"/>
      <c r="AS840" s="35"/>
      <c r="AT840" s="35"/>
      <c r="AU840" s="35"/>
      <c r="AV840" s="35"/>
      <c r="AW840" s="35"/>
      <c r="AX840" s="35"/>
    </row>
    <row r="841" ht="15.75" customHeight="1">
      <c r="D841" s="60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  <c r="AA841" s="35"/>
      <c r="AB841" s="35"/>
      <c r="AD841" s="35"/>
      <c r="AE841" s="35"/>
      <c r="AF841" s="35"/>
      <c r="AG841" s="35"/>
      <c r="AH841" s="35"/>
      <c r="AI841" s="35"/>
      <c r="AJ841" s="35"/>
      <c r="AK841" s="35"/>
      <c r="AL841" s="35"/>
      <c r="AM841" s="35"/>
      <c r="AN841" s="35"/>
      <c r="AO841" s="35"/>
      <c r="AP841" s="35"/>
      <c r="AQ841" s="35"/>
      <c r="AR841" s="35"/>
      <c r="AS841" s="35"/>
      <c r="AT841" s="35"/>
      <c r="AU841" s="35"/>
      <c r="AV841" s="35"/>
      <c r="AW841" s="35"/>
      <c r="AX841" s="35"/>
    </row>
    <row r="842" ht="15.75" customHeight="1">
      <c r="D842" s="60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  <c r="AA842" s="35"/>
      <c r="AB842" s="35"/>
      <c r="AD842" s="35"/>
      <c r="AE842" s="35"/>
      <c r="AF842" s="35"/>
      <c r="AG842" s="35"/>
      <c r="AH842" s="35"/>
      <c r="AI842" s="35"/>
      <c r="AJ842" s="35"/>
      <c r="AK842" s="35"/>
      <c r="AL842" s="35"/>
      <c r="AM842" s="35"/>
      <c r="AN842" s="35"/>
      <c r="AO842" s="35"/>
      <c r="AP842" s="35"/>
      <c r="AQ842" s="35"/>
      <c r="AR842" s="35"/>
      <c r="AS842" s="35"/>
      <c r="AT842" s="35"/>
      <c r="AU842" s="35"/>
      <c r="AV842" s="35"/>
      <c r="AW842" s="35"/>
      <c r="AX842" s="35"/>
    </row>
    <row r="843" ht="15.75" customHeight="1">
      <c r="D843" s="60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  <c r="AA843" s="35"/>
      <c r="AB843" s="35"/>
      <c r="AD843" s="35"/>
      <c r="AE843" s="35"/>
      <c r="AF843" s="35"/>
      <c r="AG843" s="35"/>
      <c r="AH843" s="35"/>
      <c r="AI843" s="35"/>
      <c r="AJ843" s="35"/>
      <c r="AK843" s="35"/>
      <c r="AL843" s="35"/>
      <c r="AM843" s="35"/>
      <c r="AN843" s="35"/>
      <c r="AO843" s="35"/>
      <c r="AP843" s="35"/>
      <c r="AQ843" s="35"/>
      <c r="AR843" s="35"/>
      <c r="AS843" s="35"/>
      <c r="AT843" s="35"/>
      <c r="AU843" s="35"/>
      <c r="AV843" s="35"/>
      <c r="AW843" s="35"/>
      <c r="AX843" s="35"/>
    </row>
    <row r="844" ht="15.75" customHeight="1">
      <c r="D844" s="60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  <c r="AA844" s="35"/>
      <c r="AB844" s="35"/>
      <c r="AD844" s="35"/>
      <c r="AE844" s="35"/>
      <c r="AF844" s="35"/>
      <c r="AG844" s="35"/>
      <c r="AH844" s="35"/>
      <c r="AI844" s="35"/>
      <c r="AJ844" s="35"/>
      <c r="AK844" s="35"/>
      <c r="AL844" s="35"/>
      <c r="AM844" s="35"/>
      <c r="AN844" s="35"/>
      <c r="AO844" s="35"/>
      <c r="AP844" s="35"/>
      <c r="AQ844" s="35"/>
      <c r="AR844" s="35"/>
      <c r="AS844" s="35"/>
      <c r="AT844" s="35"/>
      <c r="AU844" s="35"/>
      <c r="AV844" s="35"/>
      <c r="AW844" s="35"/>
      <c r="AX844" s="35"/>
    </row>
    <row r="845" ht="15.75" customHeight="1">
      <c r="D845" s="60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  <c r="AA845" s="35"/>
      <c r="AB845" s="35"/>
      <c r="AD845" s="35"/>
      <c r="AE845" s="35"/>
      <c r="AF845" s="35"/>
      <c r="AG845" s="35"/>
      <c r="AH845" s="35"/>
      <c r="AI845" s="35"/>
      <c r="AJ845" s="35"/>
      <c r="AK845" s="35"/>
      <c r="AL845" s="35"/>
      <c r="AM845" s="35"/>
      <c r="AN845" s="35"/>
      <c r="AO845" s="35"/>
      <c r="AP845" s="35"/>
      <c r="AQ845" s="35"/>
      <c r="AR845" s="35"/>
      <c r="AS845" s="35"/>
      <c r="AT845" s="35"/>
      <c r="AU845" s="35"/>
      <c r="AV845" s="35"/>
      <c r="AW845" s="35"/>
      <c r="AX845" s="35"/>
    </row>
    <row r="846" ht="15.75" customHeight="1">
      <c r="D846" s="60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  <c r="AA846" s="35"/>
      <c r="AB846" s="35"/>
      <c r="AD846" s="35"/>
      <c r="AE846" s="35"/>
      <c r="AF846" s="35"/>
      <c r="AG846" s="35"/>
      <c r="AH846" s="35"/>
      <c r="AI846" s="35"/>
      <c r="AJ846" s="35"/>
      <c r="AK846" s="35"/>
      <c r="AL846" s="35"/>
      <c r="AM846" s="35"/>
      <c r="AN846" s="35"/>
      <c r="AO846" s="35"/>
      <c r="AP846" s="35"/>
      <c r="AQ846" s="35"/>
      <c r="AR846" s="35"/>
      <c r="AS846" s="35"/>
      <c r="AT846" s="35"/>
      <c r="AU846" s="35"/>
      <c r="AV846" s="35"/>
      <c r="AW846" s="35"/>
      <c r="AX846" s="35"/>
    </row>
    <row r="847" ht="15.75" customHeight="1">
      <c r="D847" s="60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  <c r="AA847" s="35"/>
      <c r="AB847" s="35"/>
      <c r="AD847" s="35"/>
      <c r="AE847" s="35"/>
      <c r="AF847" s="35"/>
      <c r="AG847" s="35"/>
      <c r="AH847" s="35"/>
      <c r="AI847" s="35"/>
      <c r="AJ847" s="35"/>
      <c r="AK847" s="35"/>
      <c r="AL847" s="35"/>
      <c r="AM847" s="35"/>
      <c r="AN847" s="35"/>
      <c r="AO847" s="35"/>
      <c r="AP847" s="35"/>
      <c r="AQ847" s="35"/>
      <c r="AR847" s="35"/>
      <c r="AS847" s="35"/>
      <c r="AT847" s="35"/>
      <c r="AU847" s="35"/>
      <c r="AV847" s="35"/>
      <c r="AW847" s="35"/>
      <c r="AX847" s="35"/>
    </row>
    <row r="848" ht="15.75" customHeight="1">
      <c r="D848" s="60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  <c r="AA848" s="35"/>
      <c r="AB848" s="35"/>
      <c r="AD848" s="35"/>
      <c r="AE848" s="35"/>
      <c r="AF848" s="35"/>
      <c r="AG848" s="35"/>
      <c r="AH848" s="35"/>
      <c r="AI848" s="35"/>
      <c r="AJ848" s="35"/>
      <c r="AK848" s="35"/>
      <c r="AL848" s="35"/>
      <c r="AM848" s="35"/>
      <c r="AN848" s="35"/>
      <c r="AO848" s="35"/>
      <c r="AP848" s="35"/>
      <c r="AQ848" s="35"/>
      <c r="AR848" s="35"/>
      <c r="AS848" s="35"/>
      <c r="AT848" s="35"/>
      <c r="AU848" s="35"/>
      <c r="AV848" s="35"/>
      <c r="AW848" s="35"/>
      <c r="AX848" s="35"/>
    </row>
    <row r="849" ht="15.75" customHeight="1">
      <c r="D849" s="60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  <c r="AA849" s="35"/>
      <c r="AB849" s="35"/>
      <c r="AD849" s="35"/>
      <c r="AE849" s="35"/>
      <c r="AF849" s="35"/>
      <c r="AG849" s="35"/>
      <c r="AH849" s="35"/>
      <c r="AI849" s="35"/>
      <c r="AJ849" s="35"/>
      <c r="AK849" s="35"/>
      <c r="AL849" s="35"/>
      <c r="AM849" s="35"/>
      <c r="AN849" s="35"/>
      <c r="AO849" s="35"/>
      <c r="AP849" s="35"/>
      <c r="AQ849" s="35"/>
      <c r="AR849" s="35"/>
      <c r="AS849" s="35"/>
      <c r="AT849" s="35"/>
      <c r="AU849" s="35"/>
      <c r="AV849" s="35"/>
      <c r="AW849" s="35"/>
      <c r="AX849" s="35"/>
    </row>
    <row r="850" ht="15.75" customHeight="1">
      <c r="D850" s="60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  <c r="AA850" s="35"/>
      <c r="AB850" s="35"/>
      <c r="AD850" s="35"/>
      <c r="AE850" s="35"/>
      <c r="AF850" s="35"/>
      <c r="AG850" s="35"/>
      <c r="AH850" s="35"/>
      <c r="AI850" s="35"/>
      <c r="AJ850" s="35"/>
      <c r="AK850" s="35"/>
      <c r="AL850" s="35"/>
      <c r="AM850" s="35"/>
      <c r="AN850" s="35"/>
      <c r="AO850" s="35"/>
      <c r="AP850" s="35"/>
      <c r="AQ850" s="35"/>
      <c r="AR850" s="35"/>
      <c r="AS850" s="35"/>
      <c r="AT850" s="35"/>
      <c r="AU850" s="35"/>
      <c r="AV850" s="35"/>
      <c r="AW850" s="35"/>
      <c r="AX850" s="35"/>
    </row>
    <row r="851" ht="15.75" customHeight="1">
      <c r="D851" s="60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  <c r="AA851" s="35"/>
      <c r="AB851" s="35"/>
      <c r="AD851" s="35"/>
      <c r="AE851" s="35"/>
      <c r="AF851" s="35"/>
      <c r="AG851" s="35"/>
      <c r="AH851" s="35"/>
      <c r="AI851" s="35"/>
      <c r="AJ851" s="35"/>
      <c r="AK851" s="35"/>
      <c r="AL851" s="35"/>
      <c r="AM851" s="35"/>
      <c r="AN851" s="35"/>
      <c r="AO851" s="35"/>
      <c r="AP851" s="35"/>
      <c r="AQ851" s="35"/>
      <c r="AR851" s="35"/>
      <c r="AS851" s="35"/>
      <c r="AT851" s="35"/>
      <c r="AU851" s="35"/>
      <c r="AV851" s="35"/>
      <c r="AW851" s="35"/>
      <c r="AX851" s="35"/>
    </row>
    <row r="852" ht="15.75" customHeight="1">
      <c r="D852" s="60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  <c r="AA852" s="35"/>
      <c r="AB852" s="35"/>
      <c r="AD852" s="35"/>
      <c r="AE852" s="35"/>
      <c r="AF852" s="35"/>
      <c r="AG852" s="35"/>
      <c r="AH852" s="35"/>
      <c r="AI852" s="35"/>
      <c r="AJ852" s="35"/>
      <c r="AK852" s="35"/>
      <c r="AL852" s="35"/>
      <c r="AM852" s="35"/>
      <c r="AN852" s="35"/>
      <c r="AO852" s="35"/>
      <c r="AP852" s="35"/>
      <c r="AQ852" s="35"/>
      <c r="AR852" s="35"/>
      <c r="AS852" s="35"/>
      <c r="AT852" s="35"/>
      <c r="AU852" s="35"/>
      <c r="AV852" s="35"/>
      <c r="AW852" s="35"/>
      <c r="AX852" s="35"/>
    </row>
    <row r="853" ht="15.75" customHeight="1">
      <c r="D853" s="60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  <c r="AA853" s="35"/>
      <c r="AB853" s="35"/>
      <c r="AD853" s="35"/>
      <c r="AE853" s="35"/>
      <c r="AF853" s="35"/>
      <c r="AG853" s="35"/>
      <c r="AH853" s="35"/>
      <c r="AI853" s="35"/>
      <c r="AJ853" s="35"/>
      <c r="AK853" s="35"/>
      <c r="AL853" s="35"/>
      <c r="AM853" s="35"/>
      <c r="AN853" s="35"/>
      <c r="AO853" s="35"/>
      <c r="AP853" s="35"/>
      <c r="AQ853" s="35"/>
      <c r="AR853" s="35"/>
      <c r="AS853" s="35"/>
      <c r="AT853" s="35"/>
      <c r="AU853" s="35"/>
      <c r="AV853" s="35"/>
      <c r="AW853" s="35"/>
      <c r="AX853" s="35"/>
    </row>
    <row r="854" ht="15.75" customHeight="1">
      <c r="D854" s="60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  <c r="AA854" s="35"/>
      <c r="AB854" s="35"/>
      <c r="AD854" s="35"/>
      <c r="AE854" s="35"/>
      <c r="AF854" s="35"/>
      <c r="AG854" s="35"/>
      <c r="AH854" s="35"/>
      <c r="AI854" s="35"/>
      <c r="AJ854" s="35"/>
      <c r="AK854" s="35"/>
      <c r="AL854" s="35"/>
      <c r="AM854" s="35"/>
      <c r="AN854" s="35"/>
      <c r="AO854" s="35"/>
      <c r="AP854" s="35"/>
      <c r="AQ854" s="35"/>
      <c r="AR854" s="35"/>
      <c r="AS854" s="35"/>
      <c r="AT854" s="35"/>
      <c r="AU854" s="35"/>
      <c r="AV854" s="35"/>
      <c r="AW854" s="35"/>
      <c r="AX854" s="35"/>
    </row>
    <row r="855" ht="15.75" customHeight="1">
      <c r="D855" s="60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  <c r="AA855" s="35"/>
      <c r="AB855" s="35"/>
      <c r="AD855" s="35"/>
      <c r="AE855" s="35"/>
      <c r="AF855" s="35"/>
      <c r="AG855" s="35"/>
      <c r="AH855" s="35"/>
      <c r="AI855" s="35"/>
      <c r="AJ855" s="35"/>
      <c r="AK855" s="35"/>
      <c r="AL855" s="35"/>
      <c r="AM855" s="35"/>
      <c r="AN855" s="35"/>
      <c r="AO855" s="35"/>
      <c r="AP855" s="35"/>
      <c r="AQ855" s="35"/>
      <c r="AR855" s="35"/>
      <c r="AS855" s="35"/>
      <c r="AT855" s="35"/>
      <c r="AU855" s="35"/>
      <c r="AV855" s="35"/>
      <c r="AW855" s="35"/>
      <c r="AX855" s="35"/>
    </row>
    <row r="856" ht="15.75" customHeight="1">
      <c r="D856" s="60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  <c r="AA856" s="35"/>
      <c r="AB856" s="35"/>
      <c r="AD856" s="35"/>
      <c r="AE856" s="35"/>
      <c r="AF856" s="35"/>
      <c r="AG856" s="35"/>
      <c r="AH856" s="35"/>
      <c r="AI856" s="35"/>
      <c r="AJ856" s="35"/>
      <c r="AK856" s="35"/>
      <c r="AL856" s="35"/>
      <c r="AM856" s="35"/>
      <c r="AN856" s="35"/>
      <c r="AO856" s="35"/>
      <c r="AP856" s="35"/>
      <c r="AQ856" s="35"/>
      <c r="AR856" s="35"/>
      <c r="AS856" s="35"/>
      <c r="AT856" s="35"/>
      <c r="AU856" s="35"/>
      <c r="AV856" s="35"/>
      <c r="AW856" s="35"/>
      <c r="AX856" s="35"/>
    </row>
    <row r="857" ht="15.75" customHeight="1">
      <c r="D857" s="60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  <c r="AA857" s="35"/>
      <c r="AB857" s="35"/>
      <c r="AD857" s="35"/>
      <c r="AE857" s="35"/>
      <c r="AF857" s="35"/>
      <c r="AG857" s="35"/>
      <c r="AH857" s="35"/>
      <c r="AI857" s="35"/>
      <c r="AJ857" s="35"/>
      <c r="AK857" s="35"/>
      <c r="AL857" s="35"/>
      <c r="AM857" s="35"/>
      <c r="AN857" s="35"/>
      <c r="AO857" s="35"/>
      <c r="AP857" s="35"/>
      <c r="AQ857" s="35"/>
      <c r="AR857" s="35"/>
      <c r="AS857" s="35"/>
      <c r="AT857" s="35"/>
      <c r="AU857" s="35"/>
      <c r="AV857" s="35"/>
      <c r="AW857" s="35"/>
      <c r="AX857" s="35"/>
    </row>
    <row r="858" ht="15.75" customHeight="1">
      <c r="D858" s="60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  <c r="AA858" s="35"/>
      <c r="AB858" s="35"/>
      <c r="AD858" s="35"/>
      <c r="AE858" s="35"/>
      <c r="AF858" s="35"/>
      <c r="AG858" s="35"/>
      <c r="AH858" s="35"/>
      <c r="AI858" s="35"/>
      <c r="AJ858" s="35"/>
      <c r="AK858" s="35"/>
      <c r="AL858" s="35"/>
      <c r="AM858" s="35"/>
      <c r="AN858" s="35"/>
      <c r="AO858" s="35"/>
      <c r="AP858" s="35"/>
      <c r="AQ858" s="35"/>
      <c r="AR858" s="35"/>
      <c r="AS858" s="35"/>
      <c r="AT858" s="35"/>
      <c r="AU858" s="35"/>
      <c r="AV858" s="35"/>
      <c r="AW858" s="35"/>
      <c r="AX858" s="35"/>
    </row>
    <row r="859" ht="15.75" customHeight="1">
      <c r="D859" s="60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  <c r="AA859" s="35"/>
      <c r="AB859" s="35"/>
      <c r="AD859" s="35"/>
      <c r="AE859" s="35"/>
      <c r="AF859" s="35"/>
      <c r="AG859" s="35"/>
      <c r="AH859" s="35"/>
      <c r="AI859" s="35"/>
      <c r="AJ859" s="35"/>
      <c r="AK859" s="35"/>
      <c r="AL859" s="35"/>
      <c r="AM859" s="35"/>
      <c r="AN859" s="35"/>
      <c r="AO859" s="35"/>
      <c r="AP859" s="35"/>
      <c r="AQ859" s="35"/>
      <c r="AR859" s="35"/>
      <c r="AS859" s="35"/>
      <c r="AT859" s="35"/>
      <c r="AU859" s="35"/>
      <c r="AV859" s="35"/>
      <c r="AW859" s="35"/>
      <c r="AX859" s="35"/>
    </row>
    <row r="860" ht="15.75" customHeight="1">
      <c r="D860" s="60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  <c r="AA860" s="35"/>
      <c r="AB860" s="35"/>
      <c r="AD860" s="35"/>
      <c r="AE860" s="35"/>
      <c r="AF860" s="35"/>
      <c r="AG860" s="35"/>
      <c r="AH860" s="35"/>
      <c r="AI860" s="35"/>
      <c r="AJ860" s="35"/>
      <c r="AK860" s="35"/>
      <c r="AL860" s="35"/>
      <c r="AM860" s="35"/>
      <c r="AN860" s="35"/>
      <c r="AO860" s="35"/>
      <c r="AP860" s="35"/>
      <c r="AQ860" s="35"/>
      <c r="AR860" s="35"/>
      <c r="AS860" s="35"/>
      <c r="AT860" s="35"/>
      <c r="AU860" s="35"/>
      <c r="AV860" s="35"/>
      <c r="AW860" s="35"/>
      <c r="AX860" s="35"/>
    </row>
    <row r="861" ht="15.75" customHeight="1">
      <c r="D861" s="60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  <c r="AA861" s="35"/>
      <c r="AB861" s="35"/>
      <c r="AD861" s="35"/>
      <c r="AE861" s="35"/>
      <c r="AF861" s="35"/>
      <c r="AG861" s="35"/>
      <c r="AH861" s="35"/>
      <c r="AI861" s="35"/>
      <c r="AJ861" s="35"/>
      <c r="AK861" s="35"/>
      <c r="AL861" s="35"/>
      <c r="AM861" s="35"/>
      <c r="AN861" s="35"/>
      <c r="AO861" s="35"/>
      <c r="AP861" s="35"/>
      <c r="AQ861" s="35"/>
      <c r="AR861" s="35"/>
      <c r="AS861" s="35"/>
      <c r="AT861" s="35"/>
      <c r="AU861" s="35"/>
      <c r="AV861" s="35"/>
      <c r="AW861" s="35"/>
      <c r="AX861" s="35"/>
    </row>
    <row r="862" ht="15.75" customHeight="1">
      <c r="D862" s="60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  <c r="AA862" s="35"/>
      <c r="AB862" s="35"/>
      <c r="AD862" s="35"/>
      <c r="AE862" s="35"/>
      <c r="AF862" s="35"/>
      <c r="AG862" s="35"/>
      <c r="AH862" s="35"/>
      <c r="AI862" s="35"/>
      <c r="AJ862" s="35"/>
      <c r="AK862" s="35"/>
      <c r="AL862" s="35"/>
      <c r="AM862" s="35"/>
      <c r="AN862" s="35"/>
      <c r="AO862" s="35"/>
      <c r="AP862" s="35"/>
      <c r="AQ862" s="35"/>
      <c r="AR862" s="35"/>
      <c r="AS862" s="35"/>
      <c r="AT862" s="35"/>
      <c r="AU862" s="35"/>
      <c r="AV862" s="35"/>
      <c r="AW862" s="35"/>
      <c r="AX862" s="35"/>
    </row>
    <row r="863" ht="15.75" customHeight="1">
      <c r="D863" s="60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  <c r="AA863" s="35"/>
      <c r="AB863" s="35"/>
      <c r="AD863" s="35"/>
      <c r="AE863" s="35"/>
      <c r="AF863" s="35"/>
      <c r="AG863" s="35"/>
      <c r="AH863" s="35"/>
      <c r="AI863" s="35"/>
      <c r="AJ863" s="35"/>
      <c r="AK863" s="35"/>
      <c r="AL863" s="35"/>
      <c r="AM863" s="35"/>
      <c r="AN863" s="35"/>
      <c r="AO863" s="35"/>
      <c r="AP863" s="35"/>
      <c r="AQ863" s="35"/>
      <c r="AR863" s="35"/>
      <c r="AS863" s="35"/>
      <c r="AT863" s="35"/>
      <c r="AU863" s="35"/>
      <c r="AV863" s="35"/>
      <c r="AW863" s="35"/>
      <c r="AX863" s="35"/>
    </row>
    <row r="864" ht="15.75" customHeight="1">
      <c r="D864" s="60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  <c r="AA864" s="35"/>
      <c r="AB864" s="35"/>
      <c r="AD864" s="35"/>
      <c r="AE864" s="35"/>
      <c r="AF864" s="35"/>
      <c r="AG864" s="35"/>
      <c r="AH864" s="35"/>
      <c r="AI864" s="35"/>
      <c r="AJ864" s="35"/>
      <c r="AK864" s="35"/>
      <c r="AL864" s="35"/>
      <c r="AM864" s="35"/>
      <c r="AN864" s="35"/>
      <c r="AO864" s="35"/>
      <c r="AP864" s="35"/>
      <c r="AQ864" s="35"/>
      <c r="AR864" s="35"/>
      <c r="AS864" s="35"/>
      <c r="AT864" s="35"/>
      <c r="AU864" s="35"/>
      <c r="AV864" s="35"/>
      <c r="AW864" s="35"/>
      <c r="AX864" s="35"/>
    </row>
    <row r="865" ht="15.75" customHeight="1">
      <c r="D865" s="60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  <c r="AA865" s="35"/>
      <c r="AB865" s="35"/>
      <c r="AD865" s="35"/>
      <c r="AE865" s="35"/>
      <c r="AF865" s="35"/>
      <c r="AG865" s="35"/>
      <c r="AH865" s="35"/>
      <c r="AI865" s="35"/>
      <c r="AJ865" s="35"/>
      <c r="AK865" s="35"/>
      <c r="AL865" s="35"/>
      <c r="AM865" s="35"/>
      <c r="AN865" s="35"/>
      <c r="AO865" s="35"/>
      <c r="AP865" s="35"/>
      <c r="AQ865" s="35"/>
      <c r="AR865" s="35"/>
      <c r="AS865" s="35"/>
      <c r="AT865" s="35"/>
      <c r="AU865" s="35"/>
      <c r="AV865" s="35"/>
      <c r="AW865" s="35"/>
      <c r="AX865" s="35"/>
    </row>
    <row r="866" ht="15.75" customHeight="1">
      <c r="D866" s="60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  <c r="AA866" s="35"/>
      <c r="AB866" s="35"/>
      <c r="AD866" s="35"/>
      <c r="AE866" s="35"/>
      <c r="AF866" s="35"/>
      <c r="AG866" s="35"/>
      <c r="AH866" s="35"/>
      <c r="AI866" s="35"/>
      <c r="AJ866" s="35"/>
      <c r="AK866" s="35"/>
      <c r="AL866" s="35"/>
      <c r="AM866" s="35"/>
      <c r="AN866" s="35"/>
      <c r="AO866" s="35"/>
      <c r="AP866" s="35"/>
      <c r="AQ866" s="35"/>
      <c r="AR866" s="35"/>
      <c r="AS866" s="35"/>
      <c r="AT866" s="35"/>
      <c r="AU866" s="35"/>
      <c r="AV866" s="35"/>
      <c r="AW866" s="35"/>
      <c r="AX866" s="35"/>
    </row>
    <row r="867" ht="15.75" customHeight="1">
      <c r="D867" s="60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  <c r="AU867" s="35"/>
      <c r="AV867" s="35"/>
      <c r="AW867" s="35"/>
      <c r="AX867" s="35"/>
    </row>
    <row r="868" ht="15.75" customHeight="1">
      <c r="D868" s="60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  <c r="AA868" s="35"/>
      <c r="AB868" s="35"/>
      <c r="AD868" s="35"/>
      <c r="AE868" s="35"/>
      <c r="AF868" s="35"/>
      <c r="AG868" s="35"/>
      <c r="AH868" s="35"/>
      <c r="AI868" s="35"/>
      <c r="AJ868" s="35"/>
      <c r="AK868" s="35"/>
      <c r="AL868" s="35"/>
      <c r="AM868" s="35"/>
      <c r="AN868" s="35"/>
      <c r="AO868" s="35"/>
      <c r="AP868" s="35"/>
      <c r="AQ868" s="35"/>
      <c r="AR868" s="35"/>
      <c r="AS868" s="35"/>
      <c r="AT868" s="35"/>
      <c r="AU868" s="35"/>
      <c r="AV868" s="35"/>
      <c r="AW868" s="35"/>
      <c r="AX868" s="35"/>
    </row>
    <row r="869" ht="15.75" customHeight="1">
      <c r="D869" s="60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  <c r="AA869" s="35"/>
      <c r="AB869" s="35"/>
      <c r="AD869" s="35"/>
      <c r="AE869" s="35"/>
      <c r="AF869" s="35"/>
      <c r="AG869" s="35"/>
      <c r="AH869" s="35"/>
      <c r="AI869" s="35"/>
      <c r="AJ869" s="35"/>
      <c r="AK869" s="35"/>
      <c r="AL869" s="35"/>
      <c r="AM869" s="35"/>
      <c r="AN869" s="35"/>
      <c r="AO869" s="35"/>
      <c r="AP869" s="35"/>
      <c r="AQ869" s="35"/>
      <c r="AR869" s="35"/>
      <c r="AS869" s="35"/>
      <c r="AT869" s="35"/>
      <c r="AU869" s="35"/>
      <c r="AV869" s="35"/>
      <c r="AW869" s="35"/>
      <c r="AX869" s="35"/>
    </row>
    <row r="870" ht="15.75" customHeight="1">
      <c r="D870" s="60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  <c r="AA870" s="35"/>
      <c r="AB870" s="35"/>
      <c r="AD870" s="35"/>
      <c r="AE870" s="35"/>
      <c r="AF870" s="35"/>
      <c r="AG870" s="35"/>
      <c r="AH870" s="35"/>
      <c r="AI870" s="35"/>
      <c r="AJ870" s="35"/>
      <c r="AK870" s="35"/>
      <c r="AL870" s="35"/>
      <c r="AM870" s="35"/>
      <c r="AN870" s="35"/>
      <c r="AO870" s="35"/>
      <c r="AP870" s="35"/>
      <c r="AQ870" s="35"/>
      <c r="AR870" s="35"/>
      <c r="AS870" s="35"/>
      <c r="AT870" s="35"/>
      <c r="AU870" s="35"/>
      <c r="AV870" s="35"/>
      <c r="AW870" s="35"/>
      <c r="AX870" s="35"/>
    </row>
    <row r="871" ht="15.75" customHeight="1">
      <c r="D871" s="60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  <c r="AA871" s="35"/>
      <c r="AB871" s="35"/>
      <c r="AD871" s="35"/>
      <c r="AE871" s="35"/>
      <c r="AF871" s="35"/>
      <c r="AG871" s="35"/>
      <c r="AH871" s="35"/>
      <c r="AI871" s="35"/>
      <c r="AJ871" s="35"/>
      <c r="AK871" s="35"/>
      <c r="AL871" s="35"/>
      <c r="AM871" s="35"/>
      <c r="AN871" s="35"/>
      <c r="AO871" s="35"/>
      <c r="AP871" s="35"/>
      <c r="AQ871" s="35"/>
      <c r="AR871" s="35"/>
      <c r="AS871" s="35"/>
      <c r="AT871" s="35"/>
      <c r="AU871" s="35"/>
      <c r="AV871" s="35"/>
      <c r="AW871" s="35"/>
      <c r="AX871" s="35"/>
    </row>
    <row r="872" ht="15.75" customHeight="1">
      <c r="D872" s="60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  <c r="AA872" s="35"/>
      <c r="AB872" s="35"/>
      <c r="AD872" s="35"/>
      <c r="AE872" s="35"/>
      <c r="AF872" s="35"/>
      <c r="AG872" s="35"/>
      <c r="AH872" s="35"/>
      <c r="AI872" s="35"/>
      <c r="AJ872" s="35"/>
      <c r="AK872" s="35"/>
      <c r="AL872" s="35"/>
      <c r="AM872" s="35"/>
      <c r="AN872" s="35"/>
      <c r="AO872" s="35"/>
      <c r="AP872" s="35"/>
      <c r="AQ872" s="35"/>
      <c r="AR872" s="35"/>
      <c r="AS872" s="35"/>
      <c r="AT872" s="35"/>
      <c r="AU872" s="35"/>
      <c r="AV872" s="35"/>
      <c r="AW872" s="35"/>
      <c r="AX872" s="35"/>
    </row>
    <row r="873" ht="15.75" customHeight="1">
      <c r="D873" s="60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  <c r="AA873" s="35"/>
      <c r="AB873" s="35"/>
      <c r="AD873" s="35"/>
      <c r="AE873" s="35"/>
      <c r="AF873" s="35"/>
      <c r="AG873" s="35"/>
      <c r="AH873" s="35"/>
      <c r="AI873" s="35"/>
      <c r="AJ873" s="35"/>
      <c r="AK873" s="35"/>
      <c r="AL873" s="35"/>
      <c r="AM873" s="35"/>
      <c r="AN873" s="35"/>
      <c r="AO873" s="35"/>
      <c r="AP873" s="35"/>
      <c r="AQ873" s="35"/>
      <c r="AR873" s="35"/>
      <c r="AS873" s="35"/>
      <c r="AT873" s="35"/>
      <c r="AU873" s="35"/>
      <c r="AV873" s="35"/>
      <c r="AW873" s="35"/>
      <c r="AX873" s="35"/>
    </row>
    <row r="874" ht="15.75" customHeight="1">
      <c r="D874" s="60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  <c r="AA874" s="35"/>
      <c r="AB874" s="35"/>
      <c r="AD874" s="35"/>
      <c r="AE874" s="35"/>
      <c r="AF874" s="35"/>
      <c r="AG874" s="35"/>
      <c r="AH874" s="35"/>
      <c r="AI874" s="35"/>
      <c r="AJ874" s="35"/>
      <c r="AK874" s="35"/>
      <c r="AL874" s="35"/>
      <c r="AM874" s="35"/>
      <c r="AN874" s="35"/>
      <c r="AO874" s="35"/>
      <c r="AP874" s="35"/>
      <c r="AQ874" s="35"/>
      <c r="AR874" s="35"/>
      <c r="AS874" s="35"/>
      <c r="AT874" s="35"/>
      <c r="AU874" s="35"/>
      <c r="AV874" s="35"/>
      <c r="AW874" s="35"/>
      <c r="AX874" s="35"/>
    </row>
    <row r="875" ht="15.75" customHeight="1">
      <c r="D875" s="60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  <c r="AA875" s="35"/>
      <c r="AB875" s="35"/>
      <c r="AD875" s="35"/>
      <c r="AE875" s="35"/>
      <c r="AF875" s="35"/>
      <c r="AG875" s="35"/>
      <c r="AH875" s="35"/>
      <c r="AI875" s="35"/>
      <c r="AJ875" s="35"/>
      <c r="AK875" s="35"/>
      <c r="AL875" s="35"/>
      <c r="AM875" s="35"/>
      <c r="AN875" s="35"/>
      <c r="AO875" s="35"/>
      <c r="AP875" s="35"/>
      <c r="AQ875" s="35"/>
      <c r="AR875" s="35"/>
      <c r="AS875" s="35"/>
      <c r="AT875" s="35"/>
      <c r="AU875" s="35"/>
      <c r="AV875" s="35"/>
      <c r="AW875" s="35"/>
      <c r="AX875" s="35"/>
    </row>
    <row r="876" ht="15.75" customHeight="1">
      <c r="D876" s="60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  <c r="AA876" s="35"/>
      <c r="AB876" s="35"/>
      <c r="AD876" s="35"/>
      <c r="AE876" s="35"/>
      <c r="AF876" s="35"/>
      <c r="AG876" s="35"/>
      <c r="AH876" s="35"/>
      <c r="AI876" s="35"/>
      <c r="AJ876" s="35"/>
      <c r="AK876" s="35"/>
      <c r="AL876" s="35"/>
      <c r="AM876" s="35"/>
      <c r="AN876" s="35"/>
      <c r="AO876" s="35"/>
      <c r="AP876" s="35"/>
      <c r="AQ876" s="35"/>
      <c r="AR876" s="35"/>
      <c r="AS876" s="35"/>
      <c r="AT876" s="35"/>
      <c r="AU876" s="35"/>
      <c r="AV876" s="35"/>
      <c r="AW876" s="35"/>
      <c r="AX876" s="35"/>
    </row>
    <row r="877" ht="15.75" customHeight="1">
      <c r="D877" s="60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  <c r="AA877" s="35"/>
      <c r="AB877" s="35"/>
      <c r="AD877" s="35"/>
      <c r="AE877" s="35"/>
      <c r="AF877" s="35"/>
      <c r="AG877" s="35"/>
      <c r="AH877" s="35"/>
      <c r="AI877" s="35"/>
      <c r="AJ877" s="35"/>
      <c r="AK877" s="35"/>
      <c r="AL877" s="35"/>
      <c r="AM877" s="35"/>
      <c r="AN877" s="35"/>
      <c r="AO877" s="35"/>
      <c r="AP877" s="35"/>
      <c r="AQ877" s="35"/>
      <c r="AR877" s="35"/>
      <c r="AS877" s="35"/>
      <c r="AT877" s="35"/>
      <c r="AU877" s="35"/>
      <c r="AV877" s="35"/>
      <c r="AW877" s="35"/>
      <c r="AX877" s="35"/>
    </row>
    <row r="878" ht="15.75" customHeight="1">
      <c r="D878" s="60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  <c r="AA878" s="35"/>
      <c r="AB878" s="35"/>
      <c r="AD878" s="35"/>
      <c r="AE878" s="35"/>
      <c r="AF878" s="35"/>
      <c r="AG878" s="35"/>
      <c r="AH878" s="35"/>
      <c r="AI878" s="35"/>
      <c r="AJ878" s="35"/>
      <c r="AK878" s="35"/>
      <c r="AL878" s="35"/>
      <c r="AM878" s="35"/>
      <c r="AN878" s="35"/>
      <c r="AO878" s="35"/>
      <c r="AP878" s="35"/>
      <c r="AQ878" s="35"/>
      <c r="AR878" s="35"/>
      <c r="AS878" s="35"/>
      <c r="AT878" s="35"/>
      <c r="AU878" s="35"/>
      <c r="AV878" s="35"/>
      <c r="AW878" s="35"/>
      <c r="AX878" s="35"/>
    </row>
    <row r="879" ht="15.75" customHeight="1">
      <c r="D879" s="60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  <c r="AA879" s="35"/>
      <c r="AB879" s="35"/>
      <c r="AD879" s="35"/>
      <c r="AE879" s="35"/>
      <c r="AF879" s="35"/>
      <c r="AG879" s="35"/>
      <c r="AH879" s="35"/>
      <c r="AI879" s="35"/>
      <c r="AJ879" s="35"/>
      <c r="AK879" s="35"/>
      <c r="AL879" s="35"/>
      <c r="AM879" s="35"/>
      <c r="AN879" s="35"/>
      <c r="AO879" s="35"/>
      <c r="AP879" s="35"/>
      <c r="AQ879" s="35"/>
      <c r="AR879" s="35"/>
      <c r="AS879" s="35"/>
      <c r="AT879" s="35"/>
      <c r="AU879" s="35"/>
      <c r="AV879" s="35"/>
      <c r="AW879" s="35"/>
      <c r="AX879" s="35"/>
    </row>
    <row r="880" ht="15.75" customHeight="1">
      <c r="D880" s="60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  <c r="AA880" s="35"/>
      <c r="AB880" s="35"/>
      <c r="AD880" s="35"/>
      <c r="AE880" s="35"/>
      <c r="AF880" s="35"/>
      <c r="AG880" s="35"/>
      <c r="AH880" s="35"/>
      <c r="AI880" s="35"/>
      <c r="AJ880" s="35"/>
      <c r="AK880" s="35"/>
      <c r="AL880" s="35"/>
      <c r="AM880" s="35"/>
      <c r="AN880" s="35"/>
      <c r="AO880" s="35"/>
      <c r="AP880" s="35"/>
      <c r="AQ880" s="35"/>
      <c r="AR880" s="35"/>
      <c r="AS880" s="35"/>
      <c r="AT880" s="35"/>
      <c r="AU880" s="35"/>
      <c r="AV880" s="35"/>
      <c r="AW880" s="35"/>
      <c r="AX880" s="35"/>
    </row>
    <row r="881" ht="15.75" customHeight="1">
      <c r="D881" s="60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  <c r="AA881" s="35"/>
      <c r="AB881" s="35"/>
      <c r="AD881" s="35"/>
      <c r="AE881" s="35"/>
      <c r="AF881" s="35"/>
      <c r="AG881" s="35"/>
      <c r="AH881" s="35"/>
      <c r="AI881" s="35"/>
      <c r="AJ881" s="35"/>
      <c r="AK881" s="35"/>
      <c r="AL881" s="35"/>
      <c r="AM881" s="35"/>
      <c r="AN881" s="35"/>
      <c r="AO881" s="35"/>
      <c r="AP881" s="35"/>
      <c r="AQ881" s="35"/>
      <c r="AR881" s="35"/>
      <c r="AS881" s="35"/>
      <c r="AT881" s="35"/>
      <c r="AU881" s="35"/>
      <c r="AV881" s="35"/>
      <c r="AW881" s="35"/>
      <c r="AX881" s="35"/>
    </row>
    <row r="882" ht="15.75" customHeight="1">
      <c r="D882" s="60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  <c r="AA882" s="35"/>
      <c r="AB882" s="35"/>
      <c r="AD882" s="35"/>
      <c r="AE882" s="35"/>
      <c r="AF882" s="35"/>
      <c r="AG882" s="35"/>
      <c r="AH882" s="35"/>
      <c r="AI882" s="35"/>
      <c r="AJ882" s="35"/>
      <c r="AK882" s="35"/>
      <c r="AL882" s="35"/>
      <c r="AM882" s="35"/>
      <c r="AN882" s="35"/>
      <c r="AO882" s="35"/>
      <c r="AP882" s="35"/>
      <c r="AQ882" s="35"/>
      <c r="AR882" s="35"/>
      <c r="AS882" s="35"/>
      <c r="AT882" s="35"/>
      <c r="AU882" s="35"/>
      <c r="AV882" s="35"/>
      <c r="AW882" s="35"/>
      <c r="AX882" s="35"/>
    </row>
    <row r="883" ht="15.75" customHeight="1">
      <c r="D883" s="60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  <c r="AA883" s="35"/>
      <c r="AB883" s="35"/>
      <c r="AD883" s="35"/>
      <c r="AE883" s="35"/>
      <c r="AF883" s="35"/>
      <c r="AG883" s="35"/>
      <c r="AH883" s="35"/>
      <c r="AI883" s="35"/>
      <c r="AJ883" s="35"/>
      <c r="AK883" s="35"/>
      <c r="AL883" s="35"/>
      <c r="AM883" s="35"/>
      <c r="AN883" s="35"/>
      <c r="AO883" s="35"/>
      <c r="AP883" s="35"/>
      <c r="AQ883" s="35"/>
      <c r="AR883" s="35"/>
      <c r="AS883" s="35"/>
      <c r="AT883" s="35"/>
      <c r="AU883" s="35"/>
      <c r="AV883" s="35"/>
      <c r="AW883" s="35"/>
      <c r="AX883" s="35"/>
    </row>
    <row r="884" ht="15.75" customHeight="1">
      <c r="D884" s="60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  <c r="AA884" s="35"/>
      <c r="AB884" s="35"/>
      <c r="AD884" s="35"/>
      <c r="AE884" s="35"/>
      <c r="AF884" s="35"/>
      <c r="AG884" s="35"/>
      <c r="AH884" s="35"/>
      <c r="AI884" s="35"/>
      <c r="AJ884" s="35"/>
      <c r="AK884" s="35"/>
      <c r="AL884" s="35"/>
      <c r="AM884" s="35"/>
      <c r="AN884" s="35"/>
      <c r="AO884" s="35"/>
      <c r="AP884" s="35"/>
      <c r="AQ884" s="35"/>
      <c r="AR884" s="35"/>
      <c r="AS884" s="35"/>
      <c r="AT884" s="35"/>
      <c r="AU884" s="35"/>
      <c r="AV884" s="35"/>
      <c r="AW884" s="35"/>
      <c r="AX884" s="35"/>
    </row>
    <row r="885" ht="15.75" customHeight="1">
      <c r="D885" s="60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  <c r="AA885" s="35"/>
      <c r="AB885" s="35"/>
      <c r="AD885" s="35"/>
      <c r="AE885" s="35"/>
      <c r="AF885" s="35"/>
      <c r="AG885" s="35"/>
      <c r="AH885" s="35"/>
      <c r="AI885" s="35"/>
      <c r="AJ885" s="35"/>
      <c r="AK885" s="35"/>
      <c r="AL885" s="35"/>
      <c r="AM885" s="35"/>
      <c r="AN885" s="35"/>
      <c r="AO885" s="35"/>
      <c r="AP885" s="35"/>
      <c r="AQ885" s="35"/>
      <c r="AR885" s="35"/>
      <c r="AS885" s="35"/>
      <c r="AT885" s="35"/>
      <c r="AU885" s="35"/>
      <c r="AV885" s="35"/>
      <c r="AW885" s="35"/>
      <c r="AX885" s="35"/>
    </row>
    <row r="886" ht="15.75" customHeight="1">
      <c r="D886" s="60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  <c r="AA886" s="35"/>
      <c r="AB886" s="35"/>
      <c r="AD886" s="35"/>
      <c r="AE886" s="35"/>
      <c r="AF886" s="35"/>
      <c r="AG886" s="35"/>
      <c r="AH886" s="35"/>
      <c r="AI886" s="35"/>
      <c r="AJ886" s="35"/>
      <c r="AK886" s="35"/>
      <c r="AL886" s="35"/>
      <c r="AM886" s="35"/>
      <c r="AN886" s="35"/>
      <c r="AO886" s="35"/>
      <c r="AP886" s="35"/>
      <c r="AQ886" s="35"/>
      <c r="AR886" s="35"/>
      <c r="AS886" s="35"/>
      <c r="AT886" s="35"/>
      <c r="AU886" s="35"/>
      <c r="AV886" s="35"/>
      <c r="AW886" s="35"/>
      <c r="AX886" s="35"/>
    </row>
    <row r="887" ht="15.75" customHeight="1">
      <c r="D887" s="60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  <c r="AA887" s="35"/>
      <c r="AB887" s="35"/>
      <c r="AD887" s="35"/>
      <c r="AE887" s="35"/>
      <c r="AF887" s="35"/>
      <c r="AG887" s="35"/>
      <c r="AH887" s="35"/>
      <c r="AI887" s="35"/>
      <c r="AJ887" s="35"/>
      <c r="AK887" s="35"/>
      <c r="AL887" s="35"/>
      <c r="AM887" s="35"/>
      <c r="AN887" s="35"/>
      <c r="AO887" s="35"/>
      <c r="AP887" s="35"/>
      <c r="AQ887" s="35"/>
      <c r="AR887" s="35"/>
      <c r="AS887" s="35"/>
      <c r="AT887" s="35"/>
      <c r="AU887" s="35"/>
      <c r="AV887" s="35"/>
      <c r="AW887" s="35"/>
      <c r="AX887" s="35"/>
    </row>
    <row r="888" ht="15.75" customHeight="1">
      <c r="D888" s="60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  <c r="AA888" s="35"/>
      <c r="AB888" s="35"/>
      <c r="AD888" s="35"/>
      <c r="AE888" s="35"/>
      <c r="AF888" s="35"/>
      <c r="AG888" s="35"/>
      <c r="AH888" s="35"/>
      <c r="AI888" s="35"/>
      <c r="AJ888" s="35"/>
      <c r="AK888" s="35"/>
      <c r="AL888" s="35"/>
      <c r="AM888" s="35"/>
      <c r="AN888" s="35"/>
      <c r="AO888" s="35"/>
      <c r="AP888" s="35"/>
      <c r="AQ888" s="35"/>
      <c r="AR888" s="35"/>
      <c r="AS888" s="35"/>
      <c r="AT888" s="35"/>
      <c r="AU888" s="35"/>
      <c r="AV888" s="35"/>
      <c r="AW888" s="35"/>
      <c r="AX888" s="35"/>
    </row>
    <row r="889" ht="15.75" customHeight="1">
      <c r="D889" s="60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  <c r="AA889" s="35"/>
      <c r="AB889" s="35"/>
      <c r="AD889" s="35"/>
      <c r="AE889" s="35"/>
      <c r="AF889" s="35"/>
      <c r="AG889" s="35"/>
      <c r="AH889" s="35"/>
      <c r="AI889" s="35"/>
      <c r="AJ889" s="35"/>
      <c r="AK889" s="35"/>
      <c r="AL889" s="35"/>
      <c r="AM889" s="35"/>
      <c r="AN889" s="35"/>
      <c r="AO889" s="35"/>
      <c r="AP889" s="35"/>
      <c r="AQ889" s="35"/>
      <c r="AR889" s="35"/>
      <c r="AS889" s="35"/>
      <c r="AT889" s="35"/>
      <c r="AU889" s="35"/>
      <c r="AV889" s="35"/>
      <c r="AW889" s="35"/>
      <c r="AX889" s="35"/>
    </row>
    <row r="890" ht="15.75" customHeight="1">
      <c r="D890" s="60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  <c r="AA890" s="35"/>
      <c r="AB890" s="35"/>
      <c r="AD890" s="35"/>
      <c r="AE890" s="35"/>
      <c r="AF890" s="35"/>
      <c r="AG890" s="35"/>
      <c r="AH890" s="35"/>
      <c r="AI890" s="35"/>
      <c r="AJ890" s="35"/>
      <c r="AK890" s="35"/>
      <c r="AL890" s="35"/>
      <c r="AM890" s="35"/>
      <c r="AN890" s="35"/>
      <c r="AO890" s="35"/>
      <c r="AP890" s="35"/>
      <c r="AQ890" s="35"/>
      <c r="AR890" s="35"/>
      <c r="AS890" s="35"/>
      <c r="AT890" s="35"/>
      <c r="AU890" s="35"/>
      <c r="AV890" s="35"/>
      <c r="AW890" s="35"/>
      <c r="AX890" s="35"/>
    </row>
    <row r="891" ht="15.75" customHeight="1">
      <c r="D891" s="60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  <c r="AA891" s="35"/>
      <c r="AB891" s="35"/>
      <c r="AD891" s="35"/>
      <c r="AE891" s="35"/>
      <c r="AF891" s="35"/>
      <c r="AG891" s="35"/>
      <c r="AH891" s="35"/>
      <c r="AI891" s="35"/>
      <c r="AJ891" s="35"/>
      <c r="AK891" s="35"/>
      <c r="AL891" s="35"/>
      <c r="AM891" s="35"/>
      <c r="AN891" s="35"/>
      <c r="AO891" s="35"/>
      <c r="AP891" s="35"/>
      <c r="AQ891" s="35"/>
      <c r="AR891" s="35"/>
      <c r="AS891" s="35"/>
      <c r="AT891" s="35"/>
      <c r="AU891" s="35"/>
      <c r="AV891" s="35"/>
      <c r="AW891" s="35"/>
      <c r="AX891" s="35"/>
    </row>
    <row r="892" ht="15.75" customHeight="1">
      <c r="D892" s="60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  <c r="AA892" s="35"/>
      <c r="AB892" s="35"/>
      <c r="AD892" s="35"/>
      <c r="AE892" s="35"/>
      <c r="AF892" s="35"/>
      <c r="AG892" s="35"/>
      <c r="AH892" s="35"/>
      <c r="AI892" s="35"/>
      <c r="AJ892" s="35"/>
      <c r="AK892" s="35"/>
      <c r="AL892" s="35"/>
      <c r="AM892" s="35"/>
      <c r="AN892" s="35"/>
      <c r="AO892" s="35"/>
      <c r="AP892" s="35"/>
      <c r="AQ892" s="35"/>
      <c r="AR892" s="35"/>
      <c r="AS892" s="35"/>
      <c r="AT892" s="35"/>
      <c r="AU892" s="35"/>
      <c r="AV892" s="35"/>
      <c r="AW892" s="35"/>
      <c r="AX892" s="35"/>
    </row>
    <row r="893" ht="15.75" customHeight="1">
      <c r="D893" s="60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  <c r="AA893" s="35"/>
      <c r="AB893" s="35"/>
      <c r="AD893" s="35"/>
      <c r="AE893" s="35"/>
      <c r="AF893" s="35"/>
      <c r="AG893" s="35"/>
      <c r="AH893" s="35"/>
      <c r="AI893" s="35"/>
      <c r="AJ893" s="35"/>
      <c r="AK893" s="35"/>
      <c r="AL893" s="35"/>
      <c r="AM893" s="35"/>
      <c r="AN893" s="35"/>
      <c r="AO893" s="35"/>
      <c r="AP893" s="35"/>
      <c r="AQ893" s="35"/>
      <c r="AR893" s="35"/>
      <c r="AS893" s="35"/>
      <c r="AT893" s="35"/>
      <c r="AU893" s="35"/>
      <c r="AV893" s="35"/>
      <c r="AW893" s="35"/>
      <c r="AX893" s="35"/>
    </row>
    <row r="894" ht="15.75" customHeight="1">
      <c r="D894" s="60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  <c r="AA894" s="35"/>
      <c r="AB894" s="35"/>
      <c r="AD894" s="35"/>
      <c r="AE894" s="35"/>
      <c r="AF894" s="35"/>
      <c r="AG894" s="35"/>
      <c r="AH894" s="35"/>
      <c r="AI894" s="35"/>
      <c r="AJ894" s="35"/>
      <c r="AK894" s="35"/>
      <c r="AL894" s="35"/>
      <c r="AM894" s="35"/>
      <c r="AN894" s="35"/>
      <c r="AO894" s="35"/>
      <c r="AP894" s="35"/>
      <c r="AQ894" s="35"/>
      <c r="AR894" s="35"/>
      <c r="AS894" s="35"/>
      <c r="AT894" s="35"/>
      <c r="AU894" s="35"/>
      <c r="AV894" s="35"/>
      <c r="AW894" s="35"/>
      <c r="AX894" s="35"/>
    </row>
    <row r="895" ht="15.75" customHeight="1">
      <c r="D895" s="60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  <c r="AA895" s="35"/>
      <c r="AB895" s="35"/>
      <c r="AD895" s="35"/>
      <c r="AE895" s="35"/>
      <c r="AF895" s="35"/>
      <c r="AG895" s="35"/>
      <c r="AH895" s="35"/>
      <c r="AI895" s="35"/>
      <c r="AJ895" s="35"/>
      <c r="AK895" s="35"/>
      <c r="AL895" s="35"/>
      <c r="AM895" s="35"/>
      <c r="AN895" s="35"/>
      <c r="AO895" s="35"/>
      <c r="AP895" s="35"/>
      <c r="AQ895" s="35"/>
      <c r="AR895" s="35"/>
      <c r="AS895" s="35"/>
      <c r="AT895" s="35"/>
      <c r="AU895" s="35"/>
      <c r="AV895" s="35"/>
      <c r="AW895" s="35"/>
      <c r="AX895" s="35"/>
    </row>
    <row r="896" ht="15.75" customHeight="1">
      <c r="D896" s="60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  <c r="AA896" s="35"/>
      <c r="AB896" s="35"/>
      <c r="AD896" s="35"/>
      <c r="AE896" s="35"/>
      <c r="AF896" s="35"/>
      <c r="AG896" s="35"/>
      <c r="AH896" s="35"/>
      <c r="AI896" s="35"/>
      <c r="AJ896" s="35"/>
      <c r="AK896" s="35"/>
      <c r="AL896" s="35"/>
      <c r="AM896" s="35"/>
      <c r="AN896" s="35"/>
      <c r="AO896" s="35"/>
      <c r="AP896" s="35"/>
      <c r="AQ896" s="35"/>
      <c r="AR896" s="35"/>
      <c r="AS896" s="35"/>
      <c r="AT896" s="35"/>
      <c r="AU896" s="35"/>
      <c r="AV896" s="35"/>
      <c r="AW896" s="35"/>
      <c r="AX896" s="35"/>
    </row>
    <row r="897" ht="15.75" customHeight="1">
      <c r="D897" s="60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  <c r="AA897" s="35"/>
      <c r="AB897" s="35"/>
      <c r="AD897" s="35"/>
      <c r="AE897" s="35"/>
      <c r="AF897" s="35"/>
      <c r="AG897" s="35"/>
      <c r="AH897" s="35"/>
      <c r="AI897" s="35"/>
      <c r="AJ897" s="35"/>
      <c r="AK897" s="35"/>
      <c r="AL897" s="35"/>
      <c r="AM897" s="35"/>
      <c r="AN897" s="35"/>
      <c r="AO897" s="35"/>
      <c r="AP897" s="35"/>
      <c r="AQ897" s="35"/>
      <c r="AR897" s="35"/>
      <c r="AS897" s="35"/>
      <c r="AT897" s="35"/>
      <c r="AU897" s="35"/>
      <c r="AV897" s="35"/>
      <c r="AW897" s="35"/>
      <c r="AX897" s="35"/>
    </row>
    <row r="898" ht="15.75" customHeight="1">
      <c r="D898" s="60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  <c r="AA898" s="35"/>
      <c r="AB898" s="35"/>
      <c r="AD898" s="35"/>
      <c r="AE898" s="35"/>
      <c r="AF898" s="35"/>
      <c r="AG898" s="35"/>
      <c r="AH898" s="35"/>
      <c r="AI898" s="35"/>
      <c r="AJ898" s="35"/>
      <c r="AK898" s="35"/>
      <c r="AL898" s="35"/>
      <c r="AM898" s="35"/>
      <c r="AN898" s="35"/>
      <c r="AO898" s="35"/>
      <c r="AP898" s="35"/>
      <c r="AQ898" s="35"/>
      <c r="AR898" s="35"/>
      <c r="AS898" s="35"/>
      <c r="AT898" s="35"/>
      <c r="AU898" s="35"/>
      <c r="AV898" s="35"/>
      <c r="AW898" s="35"/>
      <c r="AX898" s="35"/>
    </row>
    <row r="899" ht="15.75" customHeight="1">
      <c r="D899" s="60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  <c r="AA899" s="35"/>
      <c r="AB899" s="35"/>
      <c r="AD899" s="35"/>
      <c r="AE899" s="35"/>
      <c r="AF899" s="35"/>
      <c r="AG899" s="35"/>
      <c r="AH899" s="35"/>
      <c r="AI899" s="35"/>
      <c r="AJ899" s="35"/>
      <c r="AK899" s="35"/>
      <c r="AL899" s="35"/>
      <c r="AM899" s="35"/>
      <c r="AN899" s="35"/>
      <c r="AO899" s="35"/>
      <c r="AP899" s="35"/>
      <c r="AQ899" s="35"/>
      <c r="AR899" s="35"/>
      <c r="AS899" s="35"/>
      <c r="AT899" s="35"/>
      <c r="AU899" s="35"/>
      <c r="AV899" s="35"/>
      <c r="AW899" s="35"/>
      <c r="AX899" s="35"/>
    </row>
    <row r="900" ht="15.75" customHeight="1">
      <c r="D900" s="60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  <c r="AA900" s="35"/>
      <c r="AB900" s="35"/>
      <c r="AD900" s="35"/>
      <c r="AE900" s="35"/>
      <c r="AF900" s="35"/>
      <c r="AG900" s="35"/>
      <c r="AH900" s="35"/>
      <c r="AI900" s="35"/>
      <c r="AJ900" s="35"/>
      <c r="AK900" s="35"/>
      <c r="AL900" s="35"/>
      <c r="AM900" s="35"/>
      <c r="AN900" s="35"/>
      <c r="AO900" s="35"/>
      <c r="AP900" s="35"/>
      <c r="AQ900" s="35"/>
      <c r="AR900" s="35"/>
      <c r="AS900" s="35"/>
      <c r="AT900" s="35"/>
      <c r="AU900" s="35"/>
      <c r="AV900" s="35"/>
      <c r="AW900" s="35"/>
      <c r="AX900" s="35"/>
    </row>
    <row r="901" ht="15.75" customHeight="1">
      <c r="D901" s="60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  <c r="AA901" s="35"/>
      <c r="AB901" s="35"/>
      <c r="AD901" s="35"/>
      <c r="AE901" s="35"/>
      <c r="AF901" s="35"/>
      <c r="AG901" s="35"/>
      <c r="AH901" s="35"/>
      <c r="AI901" s="35"/>
      <c r="AJ901" s="35"/>
      <c r="AK901" s="35"/>
      <c r="AL901" s="35"/>
      <c r="AM901" s="35"/>
      <c r="AN901" s="35"/>
      <c r="AO901" s="35"/>
      <c r="AP901" s="35"/>
      <c r="AQ901" s="35"/>
      <c r="AR901" s="35"/>
      <c r="AS901" s="35"/>
      <c r="AT901" s="35"/>
      <c r="AU901" s="35"/>
      <c r="AV901" s="35"/>
      <c r="AW901" s="35"/>
      <c r="AX901" s="35"/>
    </row>
    <row r="902" ht="15.75" customHeight="1">
      <c r="D902" s="60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  <c r="AA902" s="35"/>
      <c r="AB902" s="35"/>
      <c r="AD902" s="35"/>
      <c r="AE902" s="35"/>
      <c r="AF902" s="35"/>
      <c r="AG902" s="35"/>
      <c r="AH902" s="35"/>
      <c r="AI902" s="35"/>
      <c r="AJ902" s="35"/>
      <c r="AK902" s="35"/>
      <c r="AL902" s="35"/>
      <c r="AM902" s="35"/>
      <c r="AN902" s="35"/>
      <c r="AO902" s="35"/>
      <c r="AP902" s="35"/>
      <c r="AQ902" s="35"/>
      <c r="AR902" s="35"/>
      <c r="AS902" s="35"/>
      <c r="AT902" s="35"/>
      <c r="AU902" s="35"/>
      <c r="AV902" s="35"/>
      <c r="AW902" s="35"/>
      <c r="AX902" s="35"/>
    </row>
    <row r="903" ht="15.75" customHeight="1">
      <c r="D903" s="60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  <c r="AA903" s="35"/>
      <c r="AB903" s="35"/>
      <c r="AD903" s="35"/>
      <c r="AE903" s="35"/>
      <c r="AF903" s="35"/>
      <c r="AG903" s="35"/>
      <c r="AH903" s="35"/>
      <c r="AI903" s="35"/>
      <c r="AJ903" s="35"/>
      <c r="AK903" s="35"/>
      <c r="AL903" s="35"/>
      <c r="AM903" s="35"/>
      <c r="AN903" s="35"/>
      <c r="AO903" s="35"/>
      <c r="AP903" s="35"/>
      <c r="AQ903" s="35"/>
      <c r="AR903" s="35"/>
      <c r="AS903" s="35"/>
      <c r="AT903" s="35"/>
      <c r="AU903" s="35"/>
      <c r="AV903" s="35"/>
      <c r="AW903" s="35"/>
      <c r="AX903" s="35"/>
    </row>
    <row r="904" ht="15.75" customHeight="1">
      <c r="D904" s="60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  <c r="AA904" s="35"/>
      <c r="AB904" s="35"/>
      <c r="AD904" s="35"/>
      <c r="AE904" s="35"/>
      <c r="AF904" s="35"/>
      <c r="AG904" s="35"/>
      <c r="AH904" s="35"/>
      <c r="AI904" s="35"/>
      <c r="AJ904" s="35"/>
      <c r="AK904" s="35"/>
      <c r="AL904" s="35"/>
      <c r="AM904" s="35"/>
      <c r="AN904" s="35"/>
      <c r="AO904" s="35"/>
      <c r="AP904" s="35"/>
      <c r="AQ904" s="35"/>
      <c r="AR904" s="35"/>
      <c r="AS904" s="35"/>
      <c r="AT904" s="35"/>
      <c r="AU904" s="35"/>
      <c r="AV904" s="35"/>
      <c r="AW904" s="35"/>
      <c r="AX904" s="35"/>
    </row>
    <row r="905" ht="15.75" customHeight="1">
      <c r="D905" s="60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  <c r="AA905" s="35"/>
      <c r="AB905" s="35"/>
      <c r="AD905" s="35"/>
      <c r="AE905" s="35"/>
      <c r="AF905" s="35"/>
      <c r="AG905" s="35"/>
      <c r="AH905" s="35"/>
      <c r="AI905" s="35"/>
      <c r="AJ905" s="35"/>
      <c r="AK905" s="35"/>
      <c r="AL905" s="35"/>
      <c r="AM905" s="35"/>
      <c r="AN905" s="35"/>
      <c r="AO905" s="35"/>
      <c r="AP905" s="35"/>
      <c r="AQ905" s="35"/>
      <c r="AR905" s="35"/>
      <c r="AS905" s="35"/>
      <c r="AT905" s="35"/>
      <c r="AU905" s="35"/>
      <c r="AV905" s="35"/>
      <c r="AW905" s="35"/>
      <c r="AX905" s="35"/>
    </row>
    <row r="906" ht="15.75" customHeight="1">
      <c r="D906" s="60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  <c r="AA906" s="35"/>
      <c r="AB906" s="35"/>
      <c r="AD906" s="35"/>
      <c r="AE906" s="35"/>
      <c r="AF906" s="35"/>
      <c r="AG906" s="35"/>
      <c r="AH906" s="35"/>
      <c r="AI906" s="35"/>
      <c r="AJ906" s="35"/>
      <c r="AK906" s="35"/>
      <c r="AL906" s="35"/>
      <c r="AM906" s="35"/>
      <c r="AN906" s="35"/>
      <c r="AO906" s="35"/>
      <c r="AP906" s="35"/>
      <c r="AQ906" s="35"/>
      <c r="AR906" s="35"/>
      <c r="AS906" s="35"/>
      <c r="AT906" s="35"/>
      <c r="AU906" s="35"/>
      <c r="AV906" s="35"/>
      <c r="AW906" s="35"/>
      <c r="AX906" s="35"/>
    </row>
    <row r="907" ht="15.75" customHeight="1">
      <c r="D907" s="60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  <c r="AA907" s="35"/>
      <c r="AB907" s="35"/>
      <c r="AD907" s="35"/>
      <c r="AE907" s="35"/>
      <c r="AF907" s="35"/>
      <c r="AG907" s="35"/>
      <c r="AH907" s="35"/>
      <c r="AI907" s="35"/>
      <c r="AJ907" s="35"/>
      <c r="AK907" s="35"/>
      <c r="AL907" s="35"/>
      <c r="AM907" s="35"/>
      <c r="AN907" s="35"/>
      <c r="AO907" s="35"/>
      <c r="AP907" s="35"/>
      <c r="AQ907" s="35"/>
      <c r="AR907" s="35"/>
      <c r="AS907" s="35"/>
      <c r="AT907" s="35"/>
      <c r="AU907" s="35"/>
      <c r="AV907" s="35"/>
      <c r="AW907" s="35"/>
      <c r="AX907" s="35"/>
    </row>
    <row r="908" ht="15.75" customHeight="1">
      <c r="D908" s="60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  <c r="AA908" s="35"/>
      <c r="AB908" s="35"/>
      <c r="AD908" s="35"/>
      <c r="AE908" s="35"/>
      <c r="AF908" s="35"/>
      <c r="AG908" s="35"/>
      <c r="AH908" s="35"/>
      <c r="AI908" s="35"/>
      <c r="AJ908" s="35"/>
      <c r="AK908" s="35"/>
      <c r="AL908" s="35"/>
      <c r="AM908" s="35"/>
      <c r="AN908" s="35"/>
      <c r="AO908" s="35"/>
      <c r="AP908" s="35"/>
      <c r="AQ908" s="35"/>
      <c r="AR908" s="35"/>
      <c r="AS908" s="35"/>
      <c r="AT908" s="35"/>
      <c r="AU908" s="35"/>
      <c r="AV908" s="35"/>
      <c r="AW908" s="35"/>
      <c r="AX908" s="35"/>
    </row>
    <row r="909" ht="15.75" customHeight="1">
      <c r="D909" s="60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  <c r="AA909" s="35"/>
      <c r="AB909" s="35"/>
      <c r="AD909" s="35"/>
      <c r="AE909" s="35"/>
      <c r="AF909" s="35"/>
      <c r="AG909" s="35"/>
      <c r="AH909" s="35"/>
      <c r="AI909" s="35"/>
      <c r="AJ909" s="35"/>
      <c r="AK909" s="35"/>
      <c r="AL909" s="35"/>
      <c r="AM909" s="35"/>
      <c r="AN909" s="35"/>
      <c r="AO909" s="35"/>
      <c r="AP909" s="35"/>
      <c r="AQ909" s="35"/>
      <c r="AR909" s="35"/>
      <c r="AS909" s="35"/>
      <c r="AT909" s="35"/>
      <c r="AU909" s="35"/>
      <c r="AV909" s="35"/>
      <c r="AW909" s="35"/>
      <c r="AX909" s="35"/>
    </row>
    <row r="910" ht="15.75" customHeight="1">
      <c r="D910" s="60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  <c r="AA910" s="35"/>
      <c r="AB910" s="35"/>
      <c r="AD910" s="35"/>
      <c r="AE910" s="35"/>
      <c r="AF910" s="35"/>
      <c r="AG910" s="35"/>
      <c r="AH910" s="35"/>
      <c r="AI910" s="35"/>
      <c r="AJ910" s="35"/>
      <c r="AK910" s="35"/>
      <c r="AL910" s="35"/>
      <c r="AM910" s="35"/>
      <c r="AN910" s="35"/>
      <c r="AO910" s="35"/>
      <c r="AP910" s="35"/>
      <c r="AQ910" s="35"/>
      <c r="AR910" s="35"/>
      <c r="AS910" s="35"/>
      <c r="AT910" s="35"/>
      <c r="AU910" s="35"/>
      <c r="AV910" s="35"/>
      <c r="AW910" s="35"/>
      <c r="AX910" s="35"/>
    </row>
    <row r="911" ht="15.75" customHeight="1">
      <c r="D911" s="60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  <c r="AA911" s="35"/>
      <c r="AB911" s="35"/>
      <c r="AD911" s="35"/>
      <c r="AE911" s="35"/>
      <c r="AF911" s="35"/>
      <c r="AG911" s="35"/>
      <c r="AH911" s="35"/>
      <c r="AI911" s="35"/>
      <c r="AJ911" s="35"/>
      <c r="AK911" s="35"/>
      <c r="AL911" s="35"/>
      <c r="AM911" s="35"/>
      <c r="AN911" s="35"/>
      <c r="AO911" s="35"/>
      <c r="AP911" s="35"/>
      <c r="AQ911" s="35"/>
      <c r="AR911" s="35"/>
      <c r="AS911" s="35"/>
      <c r="AT911" s="35"/>
      <c r="AU911" s="35"/>
      <c r="AV911" s="35"/>
      <c r="AW911" s="35"/>
      <c r="AX911" s="35"/>
    </row>
    <row r="912" ht="15.75" customHeight="1">
      <c r="D912" s="60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  <c r="AA912" s="35"/>
      <c r="AB912" s="35"/>
      <c r="AD912" s="35"/>
      <c r="AE912" s="35"/>
      <c r="AF912" s="35"/>
      <c r="AG912" s="35"/>
      <c r="AH912" s="35"/>
      <c r="AI912" s="35"/>
      <c r="AJ912" s="35"/>
      <c r="AK912" s="35"/>
      <c r="AL912" s="35"/>
      <c r="AM912" s="35"/>
      <c r="AN912" s="35"/>
      <c r="AO912" s="35"/>
      <c r="AP912" s="35"/>
      <c r="AQ912" s="35"/>
      <c r="AR912" s="35"/>
      <c r="AS912" s="35"/>
      <c r="AT912" s="35"/>
      <c r="AU912" s="35"/>
      <c r="AV912" s="35"/>
      <c r="AW912" s="35"/>
      <c r="AX912" s="35"/>
    </row>
    <row r="913" ht="15.75" customHeight="1">
      <c r="D913" s="60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  <c r="AA913" s="35"/>
      <c r="AB913" s="35"/>
      <c r="AD913" s="35"/>
      <c r="AE913" s="35"/>
      <c r="AF913" s="35"/>
      <c r="AG913" s="35"/>
      <c r="AH913" s="35"/>
      <c r="AI913" s="35"/>
      <c r="AJ913" s="35"/>
      <c r="AK913" s="35"/>
      <c r="AL913" s="35"/>
      <c r="AM913" s="35"/>
      <c r="AN913" s="35"/>
      <c r="AO913" s="35"/>
      <c r="AP913" s="35"/>
      <c r="AQ913" s="35"/>
      <c r="AR913" s="35"/>
      <c r="AS913" s="35"/>
      <c r="AT913" s="35"/>
      <c r="AU913" s="35"/>
      <c r="AV913" s="35"/>
      <c r="AW913" s="35"/>
      <c r="AX913" s="35"/>
    </row>
    <row r="914" ht="15.75" customHeight="1">
      <c r="D914" s="60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  <c r="AA914" s="35"/>
      <c r="AB914" s="35"/>
      <c r="AD914" s="35"/>
      <c r="AE914" s="35"/>
      <c r="AF914" s="35"/>
      <c r="AG914" s="35"/>
      <c r="AH914" s="35"/>
      <c r="AI914" s="35"/>
      <c r="AJ914" s="35"/>
      <c r="AK914" s="35"/>
      <c r="AL914" s="35"/>
      <c r="AM914" s="35"/>
      <c r="AN914" s="35"/>
      <c r="AO914" s="35"/>
      <c r="AP914" s="35"/>
      <c r="AQ914" s="35"/>
      <c r="AR914" s="35"/>
      <c r="AS914" s="35"/>
      <c r="AT914" s="35"/>
      <c r="AU914" s="35"/>
      <c r="AV914" s="35"/>
      <c r="AW914" s="35"/>
      <c r="AX914" s="35"/>
    </row>
    <row r="915" ht="15.75" customHeight="1">
      <c r="D915" s="60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  <c r="AA915" s="35"/>
      <c r="AB915" s="35"/>
      <c r="AD915" s="35"/>
      <c r="AE915" s="35"/>
      <c r="AF915" s="35"/>
      <c r="AG915" s="35"/>
      <c r="AH915" s="35"/>
      <c r="AI915" s="35"/>
      <c r="AJ915" s="35"/>
      <c r="AK915" s="35"/>
      <c r="AL915" s="35"/>
      <c r="AM915" s="35"/>
      <c r="AN915" s="35"/>
      <c r="AO915" s="35"/>
      <c r="AP915" s="35"/>
      <c r="AQ915" s="35"/>
      <c r="AR915" s="35"/>
      <c r="AS915" s="35"/>
      <c r="AT915" s="35"/>
      <c r="AU915" s="35"/>
      <c r="AV915" s="35"/>
      <c r="AW915" s="35"/>
      <c r="AX915" s="35"/>
    </row>
    <row r="916" ht="15.75" customHeight="1">
      <c r="D916" s="60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  <c r="AA916" s="35"/>
      <c r="AB916" s="35"/>
      <c r="AD916" s="35"/>
      <c r="AE916" s="35"/>
      <c r="AF916" s="35"/>
      <c r="AG916" s="35"/>
      <c r="AH916" s="35"/>
      <c r="AI916" s="35"/>
      <c r="AJ916" s="35"/>
      <c r="AK916" s="35"/>
      <c r="AL916" s="35"/>
      <c r="AM916" s="35"/>
      <c r="AN916" s="35"/>
      <c r="AO916" s="35"/>
      <c r="AP916" s="35"/>
      <c r="AQ916" s="35"/>
      <c r="AR916" s="35"/>
      <c r="AS916" s="35"/>
      <c r="AT916" s="35"/>
      <c r="AU916" s="35"/>
      <c r="AV916" s="35"/>
      <c r="AW916" s="35"/>
      <c r="AX916" s="35"/>
    </row>
    <row r="917" ht="15.75" customHeight="1">
      <c r="D917" s="60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  <c r="AA917" s="35"/>
      <c r="AB917" s="35"/>
      <c r="AD917" s="35"/>
      <c r="AE917" s="35"/>
      <c r="AF917" s="35"/>
      <c r="AG917" s="35"/>
      <c r="AH917" s="35"/>
      <c r="AI917" s="35"/>
      <c r="AJ917" s="35"/>
      <c r="AK917" s="35"/>
      <c r="AL917" s="35"/>
      <c r="AM917" s="35"/>
      <c r="AN917" s="35"/>
      <c r="AO917" s="35"/>
      <c r="AP917" s="35"/>
      <c r="AQ917" s="35"/>
      <c r="AR917" s="35"/>
      <c r="AS917" s="35"/>
      <c r="AT917" s="35"/>
      <c r="AU917" s="35"/>
      <c r="AV917" s="35"/>
      <c r="AW917" s="35"/>
      <c r="AX917" s="35"/>
    </row>
    <row r="918" ht="15.75" customHeight="1">
      <c r="D918" s="60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  <c r="AA918" s="35"/>
      <c r="AB918" s="35"/>
      <c r="AD918" s="35"/>
      <c r="AE918" s="35"/>
      <c r="AF918" s="35"/>
      <c r="AG918" s="35"/>
      <c r="AH918" s="35"/>
      <c r="AI918" s="35"/>
      <c r="AJ918" s="35"/>
      <c r="AK918" s="35"/>
      <c r="AL918" s="35"/>
      <c r="AM918" s="35"/>
      <c r="AN918" s="35"/>
      <c r="AO918" s="35"/>
      <c r="AP918" s="35"/>
      <c r="AQ918" s="35"/>
      <c r="AR918" s="35"/>
      <c r="AS918" s="35"/>
      <c r="AT918" s="35"/>
      <c r="AU918" s="35"/>
      <c r="AV918" s="35"/>
      <c r="AW918" s="35"/>
      <c r="AX918" s="35"/>
    </row>
    <row r="919" ht="15.75" customHeight="1">
      <c r="D919" s="60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  <c r="AA919" s="35"/>
      <c r="AB919" s="35"/>
      <c r="AD919" s="35"/>
      <c r="AE919" s="35"/>
      <c r="AF919" s="35"/>
      <c r="AG919" s="35"/>
      <c r="AH919" s="35"/>
      <c r="AI919" s="35"/>
      <c r="AJ919" s="35"/>
      <c r="AK919" s="35"/>
      <c r="AL919" s="35"/>
      <c r="AM919" s="35"/>
      <c r="AN919" s="35"/>
      <c r="AO919" s="35"/>
      <c r="AP919" s="35"/>
      <c r="AQ919" s="35"/>
      <c r="AR919" s="35"/>
      <c r="AS919" s="35"/>
      <c r="AT919" s="35"/>
      <c r="AU919" s="35"/>
      <c r="AV919" s="35"/>
      <c r="AW919" s="35"/>
      <c r="AX919" s="35"/>
    </row>
    <row r="920" ht="15.75" customHeight="1">
      <c r="D920" s="60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  <c r="AA920" s="35"/>
      <c r="AB920" s="35"/>
      <c r="AD920" s="35"/>
      <c r="AE920" s="35"/>
      <c r="AF920" s="35"/>
      <c r="AG920" s="35"/>
      <c r="AH920" s="35"/>
      <c r="AI920" s="35"/>
      <c r="AJ920" s="35"/>
      <c r="AK920" s="35"/>
      <c r="AL920" s="35"/>
      <c r="AM920" s="35"/>
      <c r="AN920" s="35"/>
      <c r="AO920" s="35"/>
      <c r="AP920" s="35"/>
      <c r="AQ920" s="35"/>
      <c r="AR920" s="35"/>
      <c r="AS920" s="35"/>
      <c r="AT920" s="35"/>
      <c r="AU920" s="35"/>
      <c r="AV920" s="35"/>
      <c r="AW920" s="35"/>
      <c r="AX920" s="35"/>
    </row>
    <row r="921" ht="15.75" customHeight="1">
      <c r="D921" s="60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  <c r="AA921" s="35"/>
      <c r="AB921" s="35"/>
      <c r="AD921" s="35"/>
      <c r="AE921" s="35"/>
      <c r="AF921" s="35"/>
      <c r="AG921" s="35"/>
      <c r="AH921" s="35"/>
      <c r="AI921" s="35"/>
      <c r="AJ921" s="35"/>
      <c r="AK921" s="35"/>
      <c r="AL921" s="35"/>
      <c r="AM921" s="35"/>
      <c r="AN921" s="35"/>
      <c r="AO921" s="35"/>
      <c r="AP921" s="35"/>
      <c r="AQ921" s="35"/>
      <c r="AR921" s="35"/>
      <c r="AS921" s="35"/>
      <c r="AT921" s="35"/>
      <c r="AU921" s="35"/>
      <c r="AV921" s="35"/>
      <c r="AW921" s="35"/>
      <c r="AX921" s="35"/>
    </row>
    <row r="922" ht="15.75" customHeight="1">
      <c r="D922" s="60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  <c r="AA922" s="35"/>
      <c r="AB922" s="35"/>
      <c r="AD922" s="35"/>
      <c r="AE922" s="35"/>
      <c r="AF922" s="35"/>
      <c r="AG922" s="35"/>
      <c r="AH922" s="35"/>
      <c r="AI922" s="35"/>
      <c r="AJ922" s="35"/>
      <c r="AK922" s="35"/>
      <c r="AL922" s="35"/>
      <c r="AM922" s="35"/>
      <c r="AN922" s="35"/>
      <c r="AO922" s="35"/>
      <c r="AP922" s="35"/>
      <c r="AQ922" s="35"/>
      <c r="AR922" s="35"/>
      <c r="AS922" s="35"/>
      <c r="AT922" s="35"/>
      <c r="AU922" s="35"/>
      <c r="AV922" s="35"/>
      <c r="AW922" s="35"/>
      <c r="AX922" s="35"/>
    </row>
    <row r="923" ht="15.75" customHeight="1">
      <c r="D923" s="60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  <c r="AA923" s="35"/>
      <c r="AB923" s="35"/>
      <c r="AD923" s="35"/>
      <c r="AE923" s="35"/>
      <c r="AF923" s="35"/>
      <c r="AG923" s="35"/>
      <c r="AH923" s="35"/>
      <c r="AI923" s="35"/>
      <c r="AJ923" s="35"/>
      <c r="AK923" s="35"/>
      <c r="AL923" s="35"/>
      <c r="AM923" s="35"/>
      <c r="AN923" s="35"/>
      <c r="AO923" s="35"/>
      <c r="AP923" s="35"/>
      <c r="AQ923" s="35"/>
      <c r="AR923" s="35"/>
      <c r="AS923" s="35"/>
      <c r="AT923" s="35"/>
      <c r="AU923" s="35"/>
      <c r="AV923" s="35"/>
      <c r="AW923" s="35"/>
      <c r="AX923" s="35"/>
    </row>
    <row r="924" ht="15.75" customHeight="1">
      <c r="D924" s="60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  <c r="AA924" s="35"/>
      <c r="AB924" s="35"/>
      <c r="AD924" s="35"/>
      <c r="AE924" s="35"/>
      <c r="AF924" s="35"/>
      <c r="AG924" s="35"/>
      <c r="AH924" s="35"/>
      <c r="AI924" s="35"/>
      <c r="AJ924" s="35"/>
      <c r="AK924" s="35"/>
      <c r="AL924" s="35"/>
      <c r="AM924" s="35"/>
      <c r="AN924" s="35"/>
      <c r="AO924" s="35"/>
      <c r="AP924" s="35"/>
      <c r="AQ924" s="35"/>
      <c r="AR924" s="35"/>
      <c r="AS924" s="35"/>
      <c r="AT924" s="35"/>
      <c r="AU924" s="35"/>
      <c r="AV924" s="35"/>
      <c r="AW924" s="35"/>
      <c r="AX924" s="35"/>
    </row>
    <row r="925" ht="15.75" customHeight="1">
      <c r="D925" s="60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  <c r="AA925" s="35"/>
      <c r="AB925" s="35"/>
      <c r="AD925" s="35"/>
      <c r="AE925" s="35"/>
      <c r="AF925" s="35"/>
      <c r="AG925" s="35"/>
      <c r="AH925" s="35"/>
      <c r="AI925" s="35"/>
      <c r="AJ925" s="35"/>
      <c r="AK925" s="35"/>
      <c r="AL925" s="35"/>
      <c r="AM925" s="35"/>
      <c r="AN925" s="35"/>
      <c r="AO925" s="35"/>
      <c r="AP925" s="35"/>
      <c r="AQ925" s="35"/>
      <c r="AR925" s="35"/>
      <c r="AS925" s="35"/>
      <c r="AT925" s="35"/>
      <c r="AU925" s="35"/>
      <c r="AV925" s="35"/>
      <c r="AW925" s="35"/>
      <c r="AX925" s="35"/>
    </row>
    <row r="926" ht="15.75" customHeight="1">
      <c r="D926" s="60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  <c r="AA926" s="35"/>
      <c r="AB926" s="35"/>
      <c r="AD926" s="35"/>
      <c r="AE926" s="35"/>
      <c r="AF926" s="35"/>
      <c r="AG926" s="35"/>
      <c r="AH926" s="35"/>
      <c r="AI926" s="35"/>
      <c r="AJ926" s="35"/>
      <c r="AK926" s="35"/>
      <c r="AL926" s="35"/>
      <c r="AM926" s="35"/>
      <c r="AN926" s="35"/>
      <c r="AO926" s="35"/>
      <c r="AP926" s="35"/>
      <c r="AQ926" s="35"/>
      <c r="AR926" s="35"/>
      <c r="AS926" s="35"/>
      <c r="AT926" s="35"/>
      <c r="AU926" s="35"/>
      <c r="AV926" s="35"/>
      <c r="AW926" s="35"/>
      <c r="AX926" s="35"/>
    </row>
    <row r="927" ht="15.75" customHeight="1">
      <c r="D927" s="60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  <c r="AA927" s="35"/>
      <c r="AB927" s="35"/>
      <c r="AD927" s="35"/>
      <c r="AE927" s="35"/>
      <c r="AF927" s="35"/>
      <c r="AG927" s="35"/>
      <c r="AH927" s="35"/>
      <c r="AI927" s="35"/>
      <c r="AJ927" s="35"/>
      <c r="AK927" s="35"/>
      <c r="AL927" s="35"/>
      <c r="AM927" s="35"/>
      <c r="AN927" s="35"/>
      <c r="AO927" s="35"/>
      <c r="AP927" s="35"/>
      <c r="AQ927" s="35"/>
      <c r="AR927" s="35"/>
      <c r="AS927" s="35"/>
      <c r="AT927" s="35"/>
      <c r="AU927" s="35"/>
      <c r="AV927" s="35"/>
      <c r="AW927" s="35"/>
      <c r="AX927" s="35"/>
    </row>
    <row r="928" ht="15.75" customHeight="1">
      <c r="D928" s="60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  <c r="AA928" s="35"/>
      <c r="AB928" s="35"/>
      <c r="AD928" s="35"/>
      <c r="AE928" s="35"/>
      <c r="AF928" s="35"/>
      <c r="AG928" s="35"/>
      <c r="AH928" s="35"/>
      <c r="AI928" s="35"/>
      <c r="AJ928" s="35"/>
      <c r="AK928" s="35"/>
      <c r="AL928" s="35"/>
      <c r="AM928" s="35"/>
      <c r="AN928" s="35"/>
      <c r="AO928" s="35"/>
      <c r="AP928" s="35"/>
      <c r="AQ928" s="35"/>
      <c r="AR928" s="35"/>
      <c r="AS928" s="35"/>
      <c r="AT928" s="35"/>
      <c r="AU928" s="35"/>
      <c r="AV928" s="35"/>
      <c r="AW928" s="35"/>
      <c r="AX928" s="35"/>
    </row>
    <row r="929" ht="15.75" customHeight="1">
      <c r="D929" s="60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  <c r="AA929" s="35"/>
      <c r="AB929" s="35"/>
      <c r="AD929" s="35"/>
      <c r="AE929" s="35"/>
      <c r="AF929" s="35"/>
      <c r="AG929" s="35"/>
      <c r="AH929" s="35"/>
      <c r="AI929" s="35"/>
      <c r="AJ929" s="35"/>
      <c r="AK929" s="35"/>
      <c r="AL929" s="35"/>
      <c r="AM929" s="35"/>
      <c r="AN929" s="35"/>
      <c r="AO929" s="35"/>
      <c r="AP929" s="35"/>
      <c r="AQ929" s="35"/>
      <c r="AR929" s="35"/>
      <c r="AS929" s="35"/>
      <c r="AT929" s="35"/>
      <c r="AU929" s="35"/>
      <c r="AV929" s="35"/>
      <c r="AW929" s="35"/>
      <c r="AX929" s="35"/>
    </row>
    <row r="930" ht="15.75" customHeight="1">
      <c r="D930" s="60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  <c r="AA930" s="35"/>
      <c r="AB930" s="35"/>
      <c r="AD930" s="35"/>
      <c r="AE930" s="35"/>
      <c r="AF930" s="35"/>
      <c r="AG930" s="35"/>
      <c r="AH930" s="35"/>
      <c r="AI930" s="35"/>
      <c r="AJ930" s="35"/>
      <c r="AK930" s="35"/>
      <c r="AL930" s="35"/>
      <c r="AM930" s="35"/>
      <c r="AN930" s="35"/>
      <c r="AO930" s="35"/>
      <c r="AP930" s="35"/>
      <c r="AQ930" s="35"/>
      <c r="AR930" s="35"/>
      <c r="AS930" s="35"/>
      <c r="AT930" s="35"/>
      <c r="AU930" s="35"/>
      <c r="AV930" s="35"/>
      <c r="AW930" s="35"/>
      <c r="AX930" s="35"/>
    </row>
    <row r="931" ht="15.75" customHeight="1">
      <c r="D931" s="60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  <c r="AA931" s="35"/>
      <c r="AB931" s="35"/>
      <c r="AD931" s="35"/>
      <c r="AE931" s="35"/>
      <c r="AF931" s="35"/>
      <c r="AG931" s="35"/>
      <c r="AH931" s="35"/>
      <c r="AI931" s="35"/>
      <c r="AJ931" s="35"/>
      <c r="AK931" s="35"/>
      <c r="AL931" s="35"/>
      <c r="AM931" s="35"/>
      <c r="AN931" s="35"/>
      <c r="AO931" s="35"/>
      <c r="AP931" s="35"/>
      <c r="AQ931" s="35"/>
      <c r="AR931" s="35"/>
      <c r="AS931" s="35"/>
      <c r="AT931" s="35"/>
      <c r="AU931" s="35"/>
      <c r="AV931" s="35"/>
      <c r="AW931" s="35"/>
      <c r="AX931" s="35"/>
    </row>
    <row r="932" ht="15.75" customHeight="1">
      <c r="D932" s="60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  <c r="AA932" s="35"/>
      <c r="AB932" s="35"/>
      <c r="AD932" s="35"/>
      <c r="AE932" s="35"/>
      <c r="AF932" s="35"/>
      <c r="AG932" s="35"/>
      <c r="AH932" s="35"/>
      <c r="AI932" s="35"/>
      <c r="AJ932" s="35"/>
      <c r="AK932" s="35"/>
      <c r="AL932" s="35"/>
      <c r="AM932" s="35"/>
      <c r="AN932" s="35"/>
      <c r="AO932" s="35"/>
      <c r="AP932" s="35"/>
      <c r="AQ932" s="35"/>
      <c r="AR932" s="35"/>
      <c r="AS932" s="35"/>
      <c r="AT932" s="35"/>
      <c r="AU932" s="35"/>
      <c r="AV932" s="35"/>
      <c r="AW932" s="35"/>
      <c r="AX932" s="35"/>
    </row>
    <row r="933" ht="15.75" customHeight="1">
      <c r="D933" s="60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  <c r="AA933" s="35"/>
      <c r="AB933" s="35"/>
      <c r="AD933" s="35"/>
      <c r="AE933" s="35"/>
      <c r="AF933" s="35"/>
      <c r="AG933" s="35"/>
      <c r="AH933" s="35"/>
      <c r="AI933" s="35"/>
      <c r="AJ933" s="35"/>
      <c r="AK933" s="35"/>
      <c r="AL933" s="35"/>
      <c r="AM933" s="35"/>
      <c r="AN933" s="35"/>
      <c r="AO933" s="35"/>
      <c r="AP933" s="35"/>
      <c r="AQ933" s="35"/>
      <c r="AR933" s="35"/>
      <c r="AS933" s="35"/>
      <c r="AT933" s="35"/>
      <c r="AU933" s="35"/>
      <c r="AV933" s="35"/>
      <c r="AW933" s="35"/>
      <c r="AX933" s="35"/>
    </row>
    <row r="934" ht="15.75" customHeight="1">
      <c r="D934" s="60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  <c r="AA934" s="35"/>
      <c r="AB934" s="35"/>
      <c r="AD934" s="35"/>
      <c r="AE934" s="35"/>
      <c r="AF934" s="35"/>
      <c r="AG934" s="35"/>
      <c r="AH934" s="35"/>
      <c r="AI934" s="35"/>
      <c r="AJ934" s="35"/>
      <c r="AK934" s="35"/>
      <c r="AL934" s="35"/>
      <c r="AM934" s="35"/>
      <c r="AN934" s="35"/>
      <c r="AO934" s="35"/>
      <c r="AP934" s="35"/>
      <c r="AQ934" s="35"/>
      <c r="AR934" s="35"/>
      <c r="AS934" s="35"/>
      <c r="AT934" s="35"/>
      <c r="AU934" s="35"/>
      <c r="AV934" s="35"/>
      <c r="AW934" s="35"/>
      <c r="AX934" s="35"/>
    </row>
    <row r="935" ht="15.75" customHeight="1">
      <c r="D935" s="60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  <c r="AA935" s="35"/>
      <c r="AB935" s="35"/>
      <c r="AD935" s="35"/>
      <c r="AE935" s="35"/>
      <c r="AF935" s="35"/>
      <c r="AG935" s="35"/>
      <c r="AH935" s="35"/>
      <c r="AI935" s="35"/>
      <c r="AJ935" s="35"/>
      <c r="AK935" s="35"/>
      <c r="AL935" s="35"/>
      <c r="AM935" s="35"/>
      <c r="AN935" s="35"/>
      <c r="AO935" s="35"/>
      <c r="AP935" s="35"/>
      <c r="AQ935" s="35"/>
      <c r="AR935" s="35"/>
      <c r="AS935" s="35"/>
      <c r="AT935" s="35"/>
      <c r="AU935" s="35"/>
      <c r="AV935" s="35"/>
      <c r="AW935" s="35"/>
      <c r="AX935" s="35"/>
    </row>
    <row r="936" ht="15.75" customHeight="1">
      <c r="D936" s="60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  <c r="AA936" s="35"/>
      <c r="AB936" s="35"/>
      <c r="AD936" s="35"/>
      <c r="AE936" s="35"/>
      <c r="AF936" s="35"/>
      <c r="AG936" s="35"/>
      <c r="AH936" s="35"/>
      <c r="AI936" s="35"/>
      <c r="AJ936" s="35"/>
      <c r="AK936" s="35"/>
      <c r="AL936" s="35"/>
      <c r="AM936" s="35"/>
      <c r="AN936" s="35"/>
      <c r="AO936" s="35"/>
      <c r="AP936" s="35"/>
      <c r="AQ936" s="35"/>
      <c r="AR936" s="35"/>
      <c r="AS936" s="35"/>
      <c r="AT936" s="35"/>
      <c r="AU936" s="35"/>
      <c r="AV936" s="35"/>
      <c r="AW936" s="35"/>
      <c r="AX936" s="35"/>
    </row>
    <row r="937" ht="15.75" customHeight="1">
      <c r="D937" s="60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  <c r="AA937" s="35"/>
      <c r="AB937" s="35"/>
      <c r="AD937" s="35"/>
      <c r="AE937" s="35"/>
      <c r="AF937" s="35"/>
      <c r="AG937" s="35"/>
      <c r="AH937" s="35"/>
      <c r="AI937" s="35"/>
      <c r="AJ937" s="35"/>
      <c r="AK937" s="35"/>
      <c r="AL937" s="35"/>
      <c r="AM937" s="35"/>
      <c r="AN937" s="35"/>
      <c r="AO937" s="35"/>
      <c r="AP937" s="35"/>
      <c r="AQ937" s="35"/>
      <c r="AR937" s="35"/>
      <c r="AS937" s="35"/>
      <c r="AT937" s="35"/>
      <c r="AU937" s="35"/>
      <c r="AV937" s="35"/>
      <c r="AW937" s="35"/>
      <c r="AX937" s="35"/>
    </row>
    <row r="938" ht="15.75" customHeight="1">
      <c r="D938" s="60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  <c r="AA938" s="35"/>
      <c r="AB938" s="35"/>
      <c r="AD938" s="35"/>
      <c r="AE938" s="35"/>
      <c r="AF938" s="35"/>
      <c r="AG938" s="35"/>
      <c r="AH938" s="35"/>
      <c r="AI938" s="35"/>
      <c r="AJ938" s="35"/>
      <c r="AK938" s="35"/>
      <c r="AL938" s="35"/>
      <c r="AM938" s="35"/>
      <c r="AN938" s="35"/>
      <c r="AO938" s="35"/>
      <c r="AP938" s="35"/>
      <c r="AQ938" s="35"/>
      <c r="AR938" s="35"/>
      <c r="AS938" s="35"/>
      <c r="AT938" s="35"/>
      <c r="AU938" s="35"/>
      <c r="AV938" s="35"/>
      <c r="AW938" s="35"/>
      <c r="AX938" s="35"/>
    </row>
    <row r="939" ht="15.75" customHeight="1">
      <c r="D939" s="60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  <c r="AA939" s="35"/>
      <c r="AB939" s="35"/>
      <c r="AD939" s="35"/>
      <c r="AE939" s="35"/>
      <c r="AF939" s="35"/>
      <c r="AG939" s="35"/>
      <c r="AH939" s="35"/>
      <c r="AI939" s="35"/>
      <c r="AJ939" s="35"/>
      <c r="AK939" s="35"/>
      <c r="AL939" s="35"/>
      <c r="AM939" s="35"/>
      <c r="AN939" s="35"/>
      <c r="AO939" s="35"/>
      <c r="AP939" s="35"/>
      <c r="AQ939" s="35"/>
      <c r="AR939" s="35"/>
      <c r="AS939" s="35"/>
      <c r="AT939" s="35"/>
      <c r="AU939" s="35"/>
      <c r="AV939" s="35"/>
      <c r="AW939" s="35"/>
      <c r="AX939" s="35"/>
    </row>
    <row r="940" ht="15.75" customHeight="1">
      <c r="D940" s="60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  <c r="AA940" s="35"/>
      <c r="AB940" s="35"/>
      <c r="AD940" s="35"/>
      <c r="AE940" s="35"/>
      <c r="AF940" s="35"/>
      <c r="AG940" s="35"/>
      <c r="AH940" s="35"/>
      <c r="AI940" s="35"/>
      <c r="AJ940" s="35"/>
      <c r="AK940" s="35"/>
      <c r="AL940" s="35"/>
      <c r="AM940" s="35"/>
      <c r="AN940" s="35"/>
      <c r="AO940" s="35"/>
      <c r="AP940" s="35"/>
      <c r="AQ940" s="35"/>
      <c r="AR940" s="35"/>
      <c r="AS940" s="35"/>
      <c r="AT940" s="35"/>
      <c r="AU940" s="35"/>
      <c r="AV940" s="35"/>
      <c r="AW940" s="35"/>
      <c r="AX940" s="35"/>
    </row>
    <row r="941" ht="15.75" customHeight="1">
      <c r="D941" s="60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  <c r="AA941" s="35"/>
      <c r="AB941" s="35"/>
      <c r="AD941" s="35"/>
      <c r="AE941" s="35"/>
      <c r="AF941" s="35"/>
      <c r="AG941" s="35"/>
      <c r="AH941" s="35"/>
      <c r="AI941" s="35"/>
      <c r="AJ941" s="35"/>
      <c r="AK941" s="35"/>
      <c r="AL941" s="35"/>
      <c r="AM941" s="35"/>
      <c r="AN941" s="35"/>
      <c r="AO941" s="35"/>
      <c r="AP941" s="35"/>
      <c r="AQ941" s="35"/>
      <c r="AR941" s="35"/>
      <c r="AS941" s="35"/>
      <c r="AT941" s="35"/>
      <c r="AU941" s="35"/>
      <c r="AV941" s="35"/>
      <c r="AW941" s="35"/>
      <c r="AX941" s="35"/>
    </row>
    <row r="942" ht="15.75" customHeight="1">
      <c r="D942" s="60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  <c r="AA942" s="35"/>
      <c r="AB942" s="35"/>
      <c r="AD942" s="35"/>
      <c r="AE942" s="35"/>
      <c r="AF942" s="35"/>
      <c r="AG942" s="35"/>
      <c r="AH942" s="35"/>
      <c r="AI942" s="35"/>
      <c r="AJ942" s="35"/>
      <c r="AK942" s="35"/>
      <c r="AL942" s="35"/>
      <c r="AM942" s="35"/>
      <c r="AN942" s="35"/>
      <c r="AO942" s="35"/>
      <c r="AP942" s="35"/>
      <c r="AQ942" s="35"/>
      <c r="AR942" s="35"/>
      <c r="AS942" s="35"/>
      <c r="AT942" s="35"/>
      <c r="AU942" s="35"/>
      <c r="AV942" s="35"/>
      <c r="AW942" s="35"/>
      <c r="AX942" s="35"/>
    </row>
    <row r="943" ht="15.75" customHeight="1">
      <c r="D943" s="60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  <c r="AA943" s="35"/>
      <c r="AB943" s="35"/>
      <c r="AD943" s="35"/>
      <c r="AE943" s="35"/>
      <c r="AF943" s="35"/>
      <c r="AG943" s="35"/>
      <c r="AH943" s="35"/>
      <c r="AI943" s="35"/>
      <c r="AJ943" s="35"/>
      <c r="AK943" s="35"/>
      <c r="AL943" s="35"/>
      <c r="AM943" s="35"/>
      <c r="AN943" s="35"/>
      <c r="AO943" s="35"/>
      <c r="AP943" s="35"/>
      <c r="AQ943" s="35"/>
      <c r="AR943" s="35"/>
      <c r="AS943" s="35"/>
      <c r="AT943" s="35"/>
      <c r="AU943" s="35"/>
      <c r="AV943" s="35"/>
      <c r="AW943" s="35"/>
      <c r="AX943" s="35"/>
    </row>
    <row r="944" ht="15.75" customHeight="1">
      <c r="D944" s="60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  <c r="AA944" s="35"/>
      <c r="AB944" s="35"/>
      <c r="AD944" s="35"/>
      <c r="AE944" s="35"/>
      <c r="AF944" s="35"/>
      <c r="AG944" s="35"/>
      <c r="AH944" s="35"/>
      <c r="AI944" s="35"/>
      <c r="AJ944" s="35"/>
      <c r="AK944" s="35"/>
      <c r="AL944" s="35"/>
      <c r="AM944" s="35"/>
      <c r="AN944" s="35"/>
      <c r="AO944" s="35"/>
      <c r="AP944" s="35"/>
      <c r="AQ944" s="35"/>
      <c r="AR944" s="35"/>
      <c r="AS944" s="35"/>
      <c r="AT944" s="35"/>
      <c r="AU944" s="35"/>
      <c r="AV944" s="35"/>
      <c r="AW944" s="35"/>
      <c r="AX944" s="35"/>
    </row>
    <row r="945" ht="15.75" customHeight="1">
      <c r="D945" s="60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  <c r="AA945" s="35"/>
      <c r="AB945" s="35"/>
      <c r="AD945" s="35"/>
      <c r="AE945" s="35"/>
      <c r="AF945" s="35"/>
      <c r="AG945" s="35"/>
      <c r="AH945" s="35"/>
      <c r="AI945" s="35"/>
      <c r="AJ945" s="35"/>
      <c r="AK945" s="35"/>
      <c r="AL945" s="35"/>
      <c r="AM945" s="35"/>
      <c r="AN945" s="35"/>
      <c r="AO945" s="35"/>
      <c r="AP945" s="35"/>
      <c r="AQ945" s="35"/>
      <c r="AR945" s="35"/>
      <c r="AS945" s="35"/>
      <c r="AT945" s="35"/>
      <c r="AU945" s="35"/>
      <c r="AV945" s="35"/>
      <c r="AW945" s="35"/>
      <c r="AX945" s="35"/>
    </row>
    <row r="946" ht="15.75" customHeight="1">
      <c r="D946" s="60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  <c r="AA946" s="35"/>
      <c r="AB946" s="35"/>
      <c r="AD946" s="35"/>
      <c r="AE946" s="35"/>
      <c r="AF946" s="35"/>
      <c r="AG946" s="35"/>
      <c r="AH946" s="35"/>
      <c r="AI946" s="35"/>
      <c r="AJ946" s="35"/>
      <c r="AK946" s="35"/>
      <c r="AL946" s="35"/>
      <c r="AM946" s="35"/>
      <c r="AN946" s="35"/>
      <c r="AO946" s="35"/>
      <c r="AP946" s="35"/>
      <c r="AQ946" s="35"/>
      <c r="AR946" s="35"/>
      <c r="AS946" s="35"/>
      <c r="AT946" s="35"/>
      <c r="AU946" s="35"/>
      <c r="AV946" s="35"/>
      <c r="AW946" s="35"/>
      <c r="AX946" s="35"/>
    </row>
    <row r="947" ht="15.75" customHeight="1">
      <c r="D947" s="60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  <c r="AA947" s="35"/>
      <c r="AB947" s="35"/>
      <c r="AD947" s="35"/>
      <c r="AE947" s="35"/>
      <c r="AF947" s="35"/>
      <c r="AG947" s="35"/>
      <c r="AH947" s="35"/>
      <c r="AI947" s="35"/>
      <c r="AJ947" s="35"/>
      <c r="AK947" s="35"/>
      <c r="AL947" s="35"/>
      <c r="AM947" s="35"/>
      <c r="AN947" s="35"/>
      <c r="AO947" s="35"/>
      <c r="AP947" s="35"/>
      <c r="AQ947" s="35"/>
      <c r="AR947" s="35"/>
      <c r="AS947" s="35"/>
      <c r="AT947" s="35"/>
      <c r="AU947" s="35"/>
      <c r="AV947" s="35"/>
      <c r="AW947" s="35"/>
      <c r="AX947" s="35"/>
    </row>
    <row r="948" ht="15.75" customHeight="1">
      <c r="D948" s="60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  <c r="AA948" s="35"/>
      <c r="AB948" s="35"/>
      <c r="AD948" s="35"/>
      <c r="AE948" s="35"/>
      <c r="AF948" s="35"/>
      <c r="AG948" s="35"/>
      <c r="AH948" s="35"/>
      <c r="AI948" s="35"/>
      <c r="AJ948" s="35"/>
      <c r="AK948" s="35"/>
      <c r="AL948" s="35"/>
      <c r="AM948" s="35"/>
      <c r="AN948" s="35"/>
      <c r="AO948" s="35"/>
      <c r="AP948" s="35"/>
      <c r="AQ948" s="35"/>
      <c r="AR948" s="35"/>
      <c r="AS948" s="35"/>
      <c r="AT948" s="35"/>
      <c r="AU948" s="35"/>
      <c r="AV948" s="35"/>
      <c r="AW948" s="35"/>
      <c r="AX948" s="35"/>
    </row>
    <row r="949" ht="15.75" customHeight="1">
      <c r="D949" s="60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  <c r="AA949" s="35"/>
      <c r="AB949" s="35"/>
      <c r="AD949" s="35"/>
      <c r="AE949" s="35"/>
      <c r="AF949" s="35"/>
      <c r="AG949" s="35"/>
      <c r="AH949" s="35"/>
      <c r="AI949" s="35"/>
      <c r="AJ949" s="35"/>
      <c r="AK949" s="35"/>
      <c r="AL949" s="35"/>
      <c r="AM949" s="35"/>
      <c r="AN949" s="35"/>
      <c r="AO949" s="35"/>
      <c r="AP949" s="35"/>
      <c r="AQ949" s="35"/>
      <c r="AR949" s="35"/>
      <c r="AS949" s="35"/>
      <c r="AT949" s="35"/>
      <c r="AU949" s="35"/>
      <c r="AV949" s="35"/>
      <c r="AW949" s="35"/>
      <c r="AX949" s="35"/>
    </row>
    <row r="950" ht="15.75" customHeight="1">
      <c r="D950" s="60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  <c r="AA950" s="35"/>
      <c r="AB950" s="35"/>
      <c r="AD950" s="35"/>
      <c r="AE950" s="35"/>
      <c r="AF950" s="35"/>
      <c r="AG950" s="35"/>
      <c r="AH950" s="35"/>
      <c r="AI950" s="35"/>
      <c r="AJ950" s="35"/>
      <c r="AK950" s="35"/>
      <c r="AL950" s="35"/>
      <c r="AM950" s="35"/>
      <c r="AN950" s="35"/>
      <c r="AO950" s="35"/>
      <c r="AP950" s="35"/>
      <c r="AQ950" s="35"/>
      <c r="AR950" s="35"/>
      <c r="AS950" s="35"/>
      <c r="AT950" s="35"/>
      <c r="AU950" s="35"/>
      <c r="AV950" s="35"/>
      <c r="AW950" s="35"/>
      <c r="AX950" s="35"/>
    </row>
    <row r="951" ht="15.75" customHeight="1">
      <c r="D951" s="60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  <c r="AA951" s="35"/>
      <c r="AB951" s="35"/>
      <c r="AD951" s="35"/>
      <c r="AE951" s="35"/>
      <c r="AF951" s="35"/>
      <c r="AG951" s="35"/>
      <c r="AH951" s="35"/>
      <c r="AI951" s="35"/>
      <c r="AJ951" s="35"/>
      <c r="AK951" s="35"/>
      <c r="AL951" s="35"/>
      <c r="AM951" s="35"/>
      <c r="AN951" s="35"/>
      <c r="AO951" s="35"/>
      <c r="AP951" s="35"/>
      <c r="AQ951" s="35"/>
      <c r="AR951" s="35"/>
      <c r="AS951" s="35"/>
      <c r="AT951" s="35"/>
      <c r="AU951" s="35"/>
      <c r="AV951" s="35"/>
      <c r="AW951" s="35"/>
      <c r="AX951" s="35"/>
    </row>
    <row r="952" ht="15.75" customHeight="1">
      <c r="D952" s="60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  <c r="AA952" s="35"/>
      <c r="AB952" s="35"/>
      <c r="AD952" s="35"/>
      <c r="AE952" s="35"/>
      <c r="AF952" s="35"/>
      <c r="AG952" s="35"/>
      <c r="AH952" s="35"/>
      <c r="AI952" s="35"/>
      <c r="AJ952" s="35"/>
      <c r="AK952" s="35"/>
      <c r="AL952" s="35"/>
      <c r="AM952" s="35"/>
      <c r="AN952" s="35"/>
      <c r="AO952" s="35"/>
      <c r="AP952" s="35"/>
      <c r="AQ952" s="35"/>
      <c r="AR952" s="35"/>
      <c r="AS952" s="35"/>
      <c r="AT952" s="35"/>
      <c r="AU952" s="35"/>
      <c r="AV952" s="35"/>
      <c r="AW952" s="35"/>
      <c r="AX952" s="35"/>
    </row>
    <row r="953" ht="15.75" customHeight="1">
      <c r="D953" s="60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  <c r="AA953" s="35"/>
      <c r="AB953" s="35"/>
      <c r="AD953" s="35"/>
      <c r="AE953" s="35"/>
      <c r="AF953" s="35"/>
      <c r="AG953" s="35"/>
      <c r="AH953" s="35"/>
      <c r="AI953" s="35"/>
      <c r="AJ953" s="35"/>
      <c r="AK953" s="35"/>
      <c r="AL953" s="35"/>
      <c r="AM953" s="35"/>
      <c r="AN953" s="35"/>
      <c r="AO953" s="35"/>
      <c r="AP953" s="35"/>
      <c r="AQ953" s="35"/>
      <c r="AR953" s="35"/>
      <c r="AS953" s="35"/>
      <c r="AT953" s="35"/>
      <c r="AU953" s="35"/>
      <c r="AV953" s="35"/>
      <c r="AW953" s="35"/>
      <c r="AX953" s="35"/>
    </row>
    <row r="954" ht="15.75" customHeight="1">
      <c r="D954" s="60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  <c r="AA954" s="35"/>
      <c r="AB954" s="35"/>
      <c r="AD954" s="35"/>
      <c r="AE954" s="35"/>
      <c r="AF954" s="35"/>
      <c r="AG954" s="35"/>
      <c r="AH954" s="35"/>
      <c r="AI954" s="35"/>
      <c r="AJ954" s="35"/>
      <c r="AK954" s="35"/>
      <c r="AL954" s="35"/>
      <c r="AM954" s="35"/>
      <c r="AN954" s="35"/>
      <c r="AO954" s="35"/>
      <c r="AP954" s="35"/>
      <c r="AQ954" s="35"/>
      <c r="AR954" s="35"/>
      <c r="AS954" s="35"/>
      <c r="AT954" s="35"/>
      <c r="AU954" s="35"/>
      <c r="AV954" s="35"/>
      <c r="AW954" s="35"/>
      <c r="AX954" s="35"/>
    </row>
    <row r="955" ht="15.75" customHeight="1">
      <c r="D955" s="60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  <c r="AA955" s="35"/>
      <c r="AB955" s="35"/>
      <c r="AD955" s="35"/>
      <c r="AE955" s="35"/>
      <c r="AF955" s="35"/>
      <c r="AG955" s="35"/>
      <c r="AH955" s="35"/>
      <c r="AI955" s="35"/>
      <c r="AJ955" s="35"/>
      <c r="AK955" s="35"/>
      <c r="AL955" s="35"/>
      <c r="AM955" s="35"/>
      <c r="AN955" s="35"/>
      <c r="AO955" s="35"/>
      <c r="AP955" s="35"/>
      <c r="AQ955" s="35"/>
      <c r="AR955" s="35"/>
      <c r="AS955" s="35"/>
      <c r="AT955" s="35"/>
      <c r="AU955" s="35"/>
      <c r="AV955" s="35"/>
      <c r="AW955" s="35"/>
      <c r="AX955" s="35"/>
    </row>
    <row r="956" ht="15.75" customHeight="1">
      <c r="D956" s="60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  <c r="AA956" s="35"/>
      <c r="AB956" s="35"/>
      <c r="AD956" s="35"/>
      <c r="AE956" s="35"/>
      <c r="AF956" s="35"/>
      <c r="AG956" s="35"/>
      <c r="AH956" s="35"/>
      <c r="AI956" s="35"/>
      <c r="AJ956" s="35"/>
      <c r="AK956" s="35"/>
      <c r="AL956" s="35"/>
      <c r="AM956" s="35"/>
      <c r="AN956" s="35"/>
      <c r="AO956" s="35"/>
      <c r="AP956" s="35"/>
      <c r="AQ956" s="35"/>
      <c r="AR956" s="35"/>
      <c r="AS956" s="35"/>
      <c r="AT956" s="35"/>
      <c r="AU956" s="35"/>
      <c r="AV956" s="35"/>
      <c r="AW956" s="35"/>
      <c r="AX956" s="35"/>
    </row>
    <row r="957" ht="15.75" customHeight="1">
      <c r="D957" s="60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  <c r="AA957" s="35"/>
      <c r="AB957" s="35"/>
      <c r="AD957" s="35"/>
      <c r="AE957" s="35"/>
      <c r="AF957" s="35"/>
      <c r="AG957" s="35"/>
      <c r="AH957" s="35"/>
      <c r="AI957" s="35"/>
      <c r="AJ957" s="35"/>
      <c r="AK957" s="35"/>
      <c r="AL957" s="35"/>
      <c r="AM957" s="35"/>
      <c r="AN957" s="35"/>
      <c r="AO957" s="35"/>
      <c r="AP957" s="35"/>
      <c r="AQ957" s="35"/>
      <c r="AR957" s="35"/>
      <c r="AS957" s="35"/>
      <c r="AT957" s="35"/>
      <c r="AU957" s="35"/>
      <c r="AV957" s="35"/>
      <c r="AW957" s="35"/>
      <c r="AX957" s="35"/>
    </row>
    <row r="958" ht="15.75" customHeight="1">
      <c r="D958" s="60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  <c r="AA958" s="35"/>
      <c r="AB958" s="35"/>
      <c r="AD958" s="35"/>
      <c r="AE958" s="35"/>
      <c r="AF958" s="35"/>
      <c r="AG958" s="35"/>
      <c r="AH958" s="35"/>
      <c r="AI958" s="35"/>
      <c r="AJ958" s="35"/>
      <c r="AK958" s="35"/>
      <c r="AL958" s="35"/>
      <c r="AM958" s="35"/>
      <c r="AN958" s="35"/>
      <c r="AO958" s="35"/>
      <c r="AP958" s="35"/>
      <c r="AQ958" s="35"/>
      <c r="AR958" s="35"/>
      <c r="AS958" s="35"/>
      <c r="AT958" s="35"/>
      <c r="AU958" s="35"/>
      <c r="AV958" s="35"/>
      <c r="AW958" s="35"/>
      <c r="AX958" s="35"/>
    </row>
    <row r="959" ht="15.75" customHeight="1">
      <c r="D959" s="60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  <c r="AA959" s="35"/>
      <c r="AB959" s="35"/>
      <c r="AD959" s="35"/>
      <c r="AE959" s="35"/>
      <c r="AF959" s="35"/>
      <c r="AG959" s="35"/>
      <c r="AH959" s="35"/>
      <c r="AI959" s="35"/>
      <c r="AJ959" s="35"/>
      <c r="AK959" s="35"/>
      <c r="AL959" s="35"/>
      <c r="AM959" s="35"/>
      <c r="AN959" s="35"/>
      <c r="AO959" s="35"/>
      <c r="AP959" s="35"/>
      <c r="AQ959" s="35"/>
      <c r="AR959" s="35"/>
      <c r="AS959" s="35"/>
      <c r="AT959" s="35"/>
      <c r="AU959" s="35"/>
      <c r="AV959" s="35"/>
      <c r="AW959" s="35"/>
      <c r="AX959" s="35"/>
    </row>
    <row r="960" ht="15.75" customHeight="1">
      <c r="D960" s="60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  <c r="AA960" s="35"/>
      <c r="AB960" s="35"/>
      <c r="AD960" s="35"/>
      <c r="AE960" s="35"/>
      <c r="AF960" s="35"/>
      <c r="AG960" s="35"/>
      <c r="AH960" s="35"/>
      <c r="AI960" s="35"/>
      <c r="AJ960" s="35"/>
      <c r="AK960" s="35"/>
      <c r="AL960" s="35"/>
      <c r="AM960" s="35"/>
      <c r="AN960" s="35"/>
      <c r="AO960" s="35"/>
      <c r="AP960" s="35"/>
      <c r="AQ960" s="35"/>
      <c r="AR960" s="35"/>
      <c r="AS960" s="35"/>
      <c r="AT960" s="35"/>
      <c r="AU960" s="35"/>
      <c r="AV960" s="35"/>
      <c r="AW960" s="35"/>
      <c r="AX960" s="35"/>
    </row>
    <row r="961" ht="15.75" customHeight="1">
      <c r="D961" s="60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  <c r="AA961" s="35"/>
      <c r="AB961" s="35"/>
      <c r="AD961" s="35"/>
      <c r="AE961" s="35"/>
      <c r="AF961" s="35"/>
      <c r="AG961" s="35"/>
      <c r="AH961" s="35"/>
      <c r="AI961" s="35"/>
      <c r="AJ961" s="35"/>
      <c r="AK961" s="35"/>
      <c r="AL961" s="35"/>
      <c r="AM961" s="35"/>
      <c r="AN961" s="35"/>
      <c r="AO961" s="35"/>
      <c r="AP961" s="35"/>
      <c r="AQ961" s="35"/>
      <c r="AR961" s="35"/>
      <c r="AS961" s="35"/>
      <c r="AT961" s="35"/>
      <c r="AU961" s="35"/>
      <c r="AV961" s="35"/>
      <c r="AW961" s="35"/>
      <c r="AX961" s="35"/>
    </row>
    <row r="962" ht="15.75" customHeight="1">
      <c r="D962" s="60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  <c r="AA962" s="35"/>
      <c r="AB962" s="35"/>
      <c r="AD962" s="35"/>
      <c r="AE962" s="35"/>
      <c r="AF962" s="35"/>
      <c r="AG962" s="35"/>
      <c r="AH962" s="35"/>
      <c r="AI962" s="35"/>
      <c r="AJ962" s="35"/>
      <c r="AK962" s="35"/>
      <c r="AL962" s="35"/>
      <c r="AM962" s="35"/>
      <c r="AN962" s="35"/>
      <c r="AO962" s="35"/>
      <c r="AP962" s="35"/>
      <c r="AQ962" s="35"/>
      <c r="AR962" s="35"/>
      <c r="AS962" s="35"/>
      <c r="AT962" s="35"/>
      <c r="AU962" s="35"/>
      <c r="AV962" s="35"/>
      <c r="AW962" s="35"/>
      <c r="AX962" s="35"/>
    </row>
    <row r="963" ht="15.75" customHeight="1">
      <c r="D963" s="60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  <c r="AA963" s="35"/>
      <c r="AB963" s="35"/>
      <c r="AD963" s="35"/>
      <c r="AE963" s="35"/>
      <c r="AF963" s="35"/>
      <c r="AG963" s="35"/>
      <c r="AH963" s="35"/>
      <c r="AI963" s="35"/>
      <c r="AJ963" s="35"/>
      <c r="AK963" s="35"/>
      <c r="AL963" s="35"/>
      <c r="AM963" s="35"/>
      <c r="AN963" s="35"/>
      <c r="AO963" s="35"/>
      <c r="AP963" s="35"/>
      <c r="AQ963" s="35"/>
      <c r="AR963" s="35"/>
      <c r="AS963" s="35"/>
      <c r="AT963" s="35"/>
      <c r="AU963" s="35"/>
      <c r="AV963" s="35"/>
      <c r="AW963" s="35"/>
      <c r="AX963" s="35"/>
    </row>
    <row r="964" ht="15.75" customHeight="1">
      <c r="D964" s="60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  <c r="AA964" s="35"/>
      <c r="AB964" s="35"/>
      <c r="AD964" s="35"/>
      <c r="AE964" s="35"/>
      <c r="AF964" s="35"/>
      <c r="AG964" s="35"/>
      <c r="AH964" s="35"/>
      <c r="AI964" s="35"/>
      <c r="AJ964" s="35"/>
      <c r="AK964" s="35"/>
      <c r="AL964" s="35"/>
      <c r="AM964" s="35"/>
      <c r="AN964" s="35"/>
      <c r="AO964" s="35"/>
      <c r="AP964" s="35"/>
      <c r="AQ964" s="35"/>
      <c r="AR964" s="35"/>
      <c r="AS964" s="35"/>
      <c r="AT964" s="35"/>
      <c r="AU964" s="35"/>
      <c r="AV964" s="35"/>
      <c r="AW964" s="35"/>
      <c r="AX964" s="35"/>
    </row>
    <row r="965" ht="15.75" customHeight="1">
      <c r="D965" s="60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  <c r="AA965" s="35"/>
      <c r="AB965" s="35"/>
      <c r="AD965" s="35"/>
      <c r="AE965" s="35"/>
      <c r="AF965" s="35"/>
      <c r="AG965" s="35"/>
      <c r="AH965" s="35"/>
      <c r="AI965" s="35"/>
      <c r="AJ965" s="35"/>
      <c r="AK965" s="35"/>
      <c r="AL965" s="35"/>
      <c r="AM965" s="35"/>
      <c r="AN965" s="35"/>
      <c r="AO965" s="35"/>
      <c r="AP965" s="35"/>
      <c r="AQ965" s="35"/>
      <c r="AR965" s="35"/>
      <c r="AS965" s="35"/>
      <c r="AT965" s="35"/>
      <c r="AU965" s="35"/>
      <c r="AV965" s="35"/>
      <c r="AW965" s="35"/>
      <c r="AX965" s="35"/>
    </row>
    <row r="966" ht="15.75" customHeight="1">
      <c r="D966" s="60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  <c r="AA966" s="35"/>
      <c r="AB966" s="35"/>
      <c r="AD966" s="35"/>
      <c r="AE966" s="35"/>
      <c r="AF966" s="35"/>
      <c r="AG966" s="35"/>
      <c r="AH966" s="35"/>
      <c r="AI966" s="35"/>
      <c r="AJ966" s="35"/>
      <c r="AK966" s="35"/>
      <c r="AL966" s="35"/>
      <c r="AM966" s="35"/>
      <c r="AN966" s="35"/>
      <c r="AO966" s="35"/>
      <c r="AP966" s="35"/>
      <c r="AQ966" s="35"/>
      <c r="AR966" s="35"/>
      <c r="AS966" s="35"/>
      <c r="AT966" s="35"/>
      <c r="AU966" s="35"/>
      <c r="AV966" s="35"/>
      <c r="AW966" s="35"/>
      <c r="AX966" s="35"/>
    </row>
    <row r="967" ht="15.75" customHeight="1">
      <c r="D967" s="60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  <c r="AA967" s="35"/>
      <c r="AB967" s="35"/>
      <c r="AD967" s="35"/>
      <c r="AE967" s="35"/>
      <c r="AF967" s="35"/>
      <c r="AG967" s="35"/>
      <c r="AH967" s="35"/>
      <c r="AI967" s="35"/>
      <c r="AJ967" s="35"/>
      <c r="AK967" s="35"/>
      <c r="AL967" s="35"/>
      <c r="AM967" s="35"/>
      <c r="AN967" s="35"/>
      <c r="AO967" s="35"/>
      <c r="AP967" s="35"/>
      <c r="AQ967" s="35"/>
      <c r="AR967" s="35"/>
      <c r="AS967" s="35"/>
      <c r="AT967" s="35"/>
      <c r="AU967" s="35"/>
      <c r="AV967" s="35"/>
      <c r="AW967" s="35"/>
      <c r="AX967" s="35"/>
    </row>
    <row r="968" ht="15.75" customHeight="1">
      <c r="D968" s="60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  <c r="AA968" s="35"/>
      <c r="AB968" s="35"/>
      <c r="AD968" s="35"/>
      <c r="AE968" s="35"/>
      <c r="AF968" s="35"/>
      <c r="AG968" s="35"/>
      <c r="AH968" s="35"/>
      <c r="AI968" s="35"/>
      <c r="AJ968" s="35"/>
      <c r="AK968" s="35"/>
      <c r="AL968" s="35"/>
      <c r="AM968" s="35"/>
      <c r="AN968" s="35"/>
      <c r="AO968" s="35"/>
      <c r="AP968" s="35"/>
      <c r="AQ968" s="35"/>
      <c r="AR968" s="35"/>
      <c r="AS968" s="35"/>
      <c r="AT968" s="35"/>
      <c r="AU968" s="35"/>
      <c r="AV968" s="35"/>
      <c r="AW968" s="35"/>
      <c r="AX968" s="35"/>
    </row>
    <row r="969" ht="15.75" customHeight="1">
      <c r="D969" s="60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  <c r="AA969" s="35"/>
      <c r="AB969" s="35"/>
      <c r="AD969" s="35"/>
      <c r="AE969" s="35"/>
      <c r="AF969" s="35"/>
      <c r="AG969" s="35"/>
      <c r="AH969" s="35"/>
      <c r="AI969" s="35"/>
      <c r="AJ969" s="35"/>
      <c r="AK969" s="35"/>
      <c r="AL969" s="35"/>
      <c r="AM969" s="35"/>
      <c r="AN969" s="35"/>
      <c r="AO969" s="35"/>
      <c r="AP969" s="35"/>
      <c r="AQ969" s="35"/>
      <c r="AR969" s="35"/>
      <c r="AS969" s="35"/>
      <c r="AT969" s="35"/>
      <c r="AU969" s="35"/>
      <c r="AV969" s="35"/>
      <c r="AW969" s="35"/>
      <c r="AX969" s="35"/>
    </row>
    <row r="970" ht="15.75" customHeight="1">
      <c r="D970" s="60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  <c r="AA970" s="35"/>
      <c r="AB970" s="35"/>
      <c r="AD970" s="35"/>
      <c r="AE970" s="35"/>
      <c r="AF970" s="35"/>
      <c r="AG970" s="35"/>
      <c r="AH970" s="35"/>
      <c r="AI970" s="35"/>
      <c r="AJ970" s="35"/>
      <c r="AK970" s="35"/>
      <c r="AL970" s="35"/>
      <c r="AM970" s="35"/>
      <c r="AN970" s="35"/>
      <c r="AO970" s="35"/>
      <c r="AP970" s="35"/>
      <c r="AQ970" s="35"/>
      <c r="AR970" s="35"/>
      <c r="AS970" s="35"/>
      <c r="AT970" s="35"/>
      <c r="AU970" s="35"/>
      <c r="AV970" s="35"/>
      <c r="AW970" s="35"/>
      <c r="AX970" s="35"/>
    </row>
    <row r="971" ht="15.75" customHeight="1">
      <c r="D971" s="60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  <c r="AA971" s="35"/>
      <c r="AB971" s="35"/>
      <c r="AD971" s="35"/>
      <c r="AE971" s="35"/>
      <c r="AF971" s="35"/>
      <c r="AG971" s="35"/>
      <c r="AH971" s="35"/>
      <c r="AI971" s="35"/>
      <c r="AJ971" s="35"/>
      <c r="AK971" s="35"/>
      <c r="AL971" s="35"/>
      <c r="AM971" s="35"/>
      <c r="AN971" s="35"/>
      <c r="AO971" s="35"/>
      <c r="AP971" s="35"/>
      <c r="AQ971" s="35"/>
      <c r="AR971" s="35"/>
      <c r="AS971" s="35"/>
      <c r="AT971" s="35"/>
      <c r="AU971" s="35"/>
      <c r="AV971" s="35"/>
      <c r="AW971" s="35"/>
      <c r="AX971" s="35"/>
    </row>
    <row r="972" ht="15.75" customHeight="1">
      <c r="D972" s="60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  <c r="AA972" s="35"/>
      <c r="AB972" s="35"/>
      <c r="AD972" s="35"/>
      <c r="AE972" s="35"/>
      <c r="AF972" s="35"/>
      <c r="AG972" s="35"/>
      <c r="AH972" s="35"/>
      <c r="AI972" s="35"/>
      <c r="AJ972" s="35"/>
      <c r="AK972" s="35"/>
      <c r="AL972" s="35"/>
      <c r="AM972" s="35"/>
      <c r="AN972" s="35"/>
      <c r="AO972" s="35"/>
      <c r="AP972" s="35"/>
      <c r="AQ972" s="35"/>
      <c r="AR972" s="35"/>
      <c r="AS972" s="35"/>
      <c r="AT972" s="35"/>
      <c r="AU972" s="35"/>
      <c r="AV972" s="35"/>
      <c r="AW972" s="35"/>
      <c r="AX972" s="35"/>
    </row>
    <row r="973" ht="15.75" customHeight="1">
      <c r="D973" s="60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  <c r="AA973" s="35"/>
      <c r="AB973" s="35"/>
      <c r="AD973" s="35"/>
      <c r="AE973" s="35"/>
      <c r="AF973" s="35"/>
      <c r="AG973" s="35"/>
      <c r="AH973" s="35"/>
      <c r="AI973" s="35"/>
      <c r="AJ973" s="35"/>
      <c r="AK973" s="35"/>
      <c r="AL973" s="35"/>
      <c r="AM973" s="35"/>
      <c r="AN973" s="35"/>
      <c r="AO973" s="35"/>
      <c r="AP973" s="35"/>
      <c r="AQ973" s="35"/>
      <c r="AR973" s="35"/>
      <c r="AS973" s="35"/>
      <c r="AT973" s="35"/>
      <c r="AU973" s="35"/>
      <c r="AV973" s="35"/>
      <c r="AW973" s="35"/>
      <c r="AX973" s="35"/>
    </row>
    <row r="974" ht="15.75" customHeight="1">
      <c r="D974" s="60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  <c r="AA974" s="35"/>
      <c r="AB974" s="35"/>
      <c r="AD974" s="35"/>
      <c r="AE974" s="35"/>
      <c r="AF974" s="35"/>
      <c r="AG974" s="35"/>
      <c r="AH974" s="35"/>
      <c r="AI974" s="35"/>
      <c r="AJ974" s="35"/>
      <c r="AK974" s="35"/>
      <c r="AL974" s="35"/>
      <c r="AM974" s="35"/>
      <c r="AN974" s="35"/>
      <c r="AO974" s="35"/>
      <c r="AP974" s="35"/>
      <c r="AQ974" s="35"/>
      <c r="AR974" s="35"/>
      <c r="AS974" s="35"/>
      <c r="AT974" s="35"/>
      <c r="AU974" s="35"/>
      <c r="AV974" s="35"/>
      <c r="AW974" s="35"/>
      <c r="AX974" s="35"/>
    </row>
    <row r="975" ht="15.75" customHeight="1">
      <c r="D975" s="60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  <c r="AA975" s="35"/>
      <c r="AB975" s="35"/>
      <c r="AD975" s="35"/>
      <c r="AE975" s="35"/>
      <c r="AF975" s="35"/>
      <c r="AG975" s="35"/>
      <c r="AH975" s="35"/>
      <c r="AI975" s="35"/>
      <c r="AJ975" s="35"/>
      <c r="AK975" s="35"/>
      <c r="AL975" s="35"/>
      <c r="AM975" s="35"/>
      <c r="AN975" s="35"/>
      <c r="AO975" s="35"/>
      <c r="AP975" s="35"/>
      <c r="AQ975" s="35"/>
      <c r="AR975" s="35"/>
      <c r="AS975" s="35"/>
      <c r="AT975" s="35"/>
      <c r="AU975" s="35"/>
      <c r="AV975" s="35"/>
      <c r="AW975" s="35"/>
      <c r="AX975" s="35"/>
    </row>
    <row r="976" ht="15.75" customHeight="1">
      <c r="D976" s="60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  <c r="AA976" s="35"/>
      <c r="AB976" s="35"/>
      <c r="AD976" s="35"/>
      <c r="AE976" s="35"/>
      <c r="AF976" s="35"/>
      <c r="AG976" s="35"/>
      <c r="AH976" s="35"/>
      <c r="AI976" s="35"/>
      <c r="AJ976" s="35"/>
      <c r="AK976" s="35"/>
      <c r="AL976" s="35"/>
      <c r="AM976" s="35"/>
      <c r="AN976" s="35"/>
      <c r="AO976" s="35"/>
      <c r="AP976" s="35"/>
      <c r="AQ976" s="35"/>
      <c r="AR976" s="35"/>
      <c r="AS976" s="35"/>
      <c r="AT976" s="35"/>
      <c r="AU976" s="35"/>
      <c r="AV976" s="35"/>
      <c r="AW976" s="35"/>
      <c r="AX976" s="35"/>
    </row>
    <row r="977" ht="15.75" customHeight="1">
      <c r="D977" s="60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  <c r="AA977" s="35"/>
      <c r="AB977" s="35"/>
      <c r="AD977" s="35"/>
      <c r="AE977" s="35"/>
      <c r="AF977" s="35"/>
      <c r="AG977" s="35"/>
      <c r="AH977" s="35"/>
      <c r="AI977" s="35"/>
      <c r="AJ977" s="35"/>
      <c r="AK977" s="35"/>
      <c r="AL977" s="35"/>
      <c r="AM977" s="35"/>
      <c r="AN977" s="35"/>
      <c r="AO977" s="35"/>
      <c r="AP977" s="35"/>
      <c r="AQ977" s="35"/>
      <c r="AR977" s="35"/>
      <c r="AS977" s="35"/>
      <c r="AT977" s="35"/>
      <c r="AU977" s="35"/>
      <c r="AV977" s="35"/>
      <c r="AW977" s="35"/>
      <c r="AX977" s="35"/>
    </row>
    <row r="978" ht="15.75" customHeight="1">
      <c r="D978" s="60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  <c r="AA978" s="35"/>
      <c r="AB978" s="35"/>
      <c r="AD978" s="35"/>
      <c r="AE978" s="35"/>
      <c r="AF978" s="35"/>
      <c r="AG978" s="35"/>
      <c r="AH978" s="35"/>
      <c r="AI978" s="35"/>
      <c r="AJ978" s="35"/>
      <c r="AK978" s="35"/>
      <c r="AL978" s="35"/>
      <c r="AM978" s="35"/>
      <c r="AN978" s="35"/>
      <c r="AO978" s="35"/>
      <c r="AP978" s="35"/>
      <c r="AQ978" s="35"/>
      <c r="AR978" s="35"/>
      <c r="AS978" s="35"/>
      <c r="AT978" s="35"/>
      <c r="AU978" s="35"/>
      <c r="AV978" s="35"/>
      <c r="AW978" s="35"/>
      <c r="AX978" s="35"/>
    </row>
    <row r="979" ht="15.75" customHeight="1">
      <c r="D979" s="60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  <c r="AA979" s="35"/>
      <c r="AB979" s="35"/>
      <c r="AD979" s="35"/>
      <c r="AE979" s="35"/>
      <c r="AF979" s="35"/>
      <c r="AG979" s="35"/>
      <c r="AH979" s="35"/>
      <c r="AI979" s="35"/>
      <c r="AJ979" s="35"/>
      <c r="AK979" s="35"/>
      <c r="AL979" s="35"/>
      <c r="AM979" s="35"/>
      <c r="AN979" s="35"/>
      <c r="AO979" s="35"/>
      <c r="AP979" s="35"/>
      <c r="AQ979" s="35"/>
      <c r="AR979" s="35"/>
      <c r="AS979" s="35"/>
      <c r="AT979" s="35"/>
      <c r="AU979" s="35"/>
      <c r="AV979" s="35"/>
      <c r="AW979" s="35"/>
      <c r="AX979" s="35"/>
    </row>
    <row r="980" ht="15.75" customHeight="1">
      <c r="D980" s="40"/>
    </row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</sheetData>
  <autoFilter ref="$A$64:$BK$75">
    <sortState ref="A64:BK75">
      <sortCondition descending="1" ref="D64:D75"/>
    </sortState>
  </autoFilter>
  <mergeCells count="13">
    <mergeCell ref="Z3:AB3"/>
    <mergeCell ref="AD3:AF3"/>
    <mergeCell ref="AH3:AJ3"/>
    <mergeCell ref="AL3:AN3"/>
    <mergeCell ref="AP3:AR3"/>
    <mergeCell ref="AT3:AV3"/>
    <mergeCell ref="Q1:Q2"/>
    <mergeCell ref="F3:H3"/>
    <mergeCell ref="J3:L3"/>
    <mergeCell ref="N3:P3"/>
    <mergeCell ref="Q3:Q4"/>
    <mergeCell ref="R3:T3"/>
    <mergeCell ref="V3:X3"/>
  </mergeCells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topLeftCell="C1" activePane="topRight" state="frozen"/>
      <selection activeCell="D2" sqref="D2" pane="topRight"/>
    </sheetView>
  </sheetViews>
  <sheetFormatPr customHeight="1" defaultColWidth="12.63" defaultRowHeight="15.0"/>
  <cols>
    <col customWidth="1" min="1" max="1" width="3.13"/>
    <col customWidth="1" min="2" max="2" width="43.75"/>
    <col customWidth="1" min="3" max="3" width="4.25"/>
    <col customWidth="1" min="4" max="4" width="9.38"/>
    <col customWidth="1" min="5" max="5" width="3.0"/>
    <col customWidth="1" min="6" max="8" width="12.63"/>
    <col customWidth="1" min="9" max="9" width="1.25"/>
    <col customWidth="1" min="10" max="12" width="12.63"/>
    <col customWidth="1" min="13" max="13" width="1.25"/>
    <col customWidth="1" min="14" max="16" width="12.63"/>
    <col customWidth="1" min="17" max="17" width="1.25"/>
    <col customWidth="1" min="18" max="20" width="12.63"/>
    <col customWidth="1" min="21" max="21" width="1.25"/>
    <col customWidth="1" min="22" max="24" width="12.63"/>
    <col customWidth="1" min="25" max="25" width="1.25"/>
    <col customWidth="1" min="26" max="28" width="12.63"/>
    <col customWidth="1" min="29" max="29" width="1.25"/>
    <col customWidth="1" min="30" max="32" width="12.63"/>
    <col customWidth="1" min="33" max="33" width="1.25"/>
    <col customWidth="1" min="34" max="36" width="12.63"/>
    <col customWidth="1" min="37" max="37" width="1.25"/>
    <col customWidth="1" min="38" max="40" width="12.63"/>
    <col customWidth="1" min="41" max="41" width="1.25"/>
    <col customWidth="1" min="42" max="44" width="12.63"/>
    <col customWidth="1" min="45" max="45" width="1.25"/>
    <col customWidth="1" min="46" max="48" width="12.63"/>
    <col customWidth="1" min="49" max="49" width="1.25"/>
    <col customWidth="1" min="50" max="50" width="12.63"/>
    <col customWidth="1" min="51" max="63" width="8.63"/>
  </cols>
  <sheetData>
    <row r="1" ht="88.5" customHeight="1">
      <c r="A1" s="1"/>
      <c r="B1" s="1" t="s">
        <v>115</v>
      </c>
      <c r="C1" s="2"/>
      <c r="D1" s="36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7"/>
      <c r="R1" s="3"/>
      <c r="S1" s="3"/>
      <c r="T1" s="3"/>
      <c r="U1" s="38"/>
      <c r="V1" s="3"/>
      <c r="W1" s="3"/>
      <c r="X1" s="3"/>
      <c r="Y1" s="3"/>
      <c r="Z1" s="3"/>
      <c r="AA1" s="3"/>
      <c r="AB1" s="3"/>
      <c r="AC1" s="2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</row>
    <row r="2">
      <c r="A2" s="4"/>
      <c r="B2" s="4"/>
      <c r="C2" s="5"/>
      <c r="D2" s="40"/>
      <c r="U2" s="41"/>
      <c r="AB2" s="41"/>
      <c r="AC2" s="6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</row>
    <row r="3">
      <c r="A3" s="55"/>
      <c r="B3" s="55"/>
      <c r="C3" s="21"/>
      <c r="D3" s="42"/>
      <c r="E3" s="43"/>
      <c r="F3" s="44" t="s">
        <v>1</v>
      </c>
      <c r="G3" s="45"/>
      <c r="H3" s="46"/>
      <c r="I3" s="43"/>
      <c r="J3" s="47">
        <v>45913.0</v>
      </c>
      <c r="K3" s="45"/>
      <c r="L3" s="46"/>
      <c r="M3" s="48"/>
      <c r="N3" s="47">
        <v>45941.0</v>
      </c>
      <c r="O3" s="45"/>
      <c r="P3" s="46"/>
      <c r="Q3" s="48"/>
      <c r="R3" s="47">
        <v>45976.0</v>
      </c>
      <c r="S3" s="45"/>
      <c r="T3" s="46"/>
      <c r="U3" s="41"/>
      <c r="V3" s="47">
        <v>46004.0</v>
      </c>
      <c r="W3" s="45"/>
      <c r="X3" s="46"/>
      <c r="Y3" s="41"/>
      <c r="Z3" s="47">
        <v>45688.0</v>
      </c>
      <c r="AA3" s="45"/>
      <c r="AB3" s="46"/>
      <c r="AC3" s="6"/>
      <c r="AD3" s="47">
        <v>45716.0</v>
      </c>
      <c r="AE3" s="45"/>
      <c r="AF3" s="46"/>
      <c r="AG3" s="49"/>
      <c r="AH3" s="47">
        <v>45730.0</v>
      </c>
      <c r="AI3" s="45"/>
      <c r="AJ3" s="46"/>
      <c r="AK3" s="49"/>
      <c r="AL3" s="47">
        <v>45758.0</v>
      </c>
      <c r="AM3" s="45"/>
      <c r="AN3" s="46"/>
      <c r="AO3" s="49"/>
      <c r="AP3" s="47">
        <v>45786.0</v>
      </c>
      <c r="AQ3" s="45"/>
      <c r="AR3" s="46"/>
      <c r="AS3" s="49"/>
      <c r="AT3" s="50" t="s">
        <v>48</v>
      </c>
      <c r="AU3" s="45"/>
      <c r="AV3" s="46"/>
      <c r="AW3" s="49"/>
      <c r="AX3" s="14" t="s">
        <v>4</v>
      </c>
    </row>
    <row r="4">
      <c r="A4" s="15"/>
      <c r="B4" s="15" t="s">
        <v>104</v>
      </c>
      <c r="C4" s="21"/>
      <c r="D4" s="42"/>
      <c r="E4" s="43"/>
      <c r="F4" s="53" t="s">
        <v>50</v>
      </c>
      <c r="G4" s="53" t="s">
        <v>51</v>
      </c>
      <c r="H4" s="53" t="s">
        <v>52</v>
      </c>
      <c r="I4" s="43"/>
      <c r="J4" s="53" t="s">
        <v>50</v>
      </c>
      <c r="K4" s="53" t="s">
        <v>51</v>
      </c>
      <c r="L4" s="53" t="s">
        <v>52</v>
      </c>
      <c r="M4" s="48"/>
      <c r="N4" s="53" t="s">
        <v>50</v>
      </c>
      <c r="O4" s="53" t="s">
        <v>51</v>
      </c>
      <c r="P4" s="53" t="s">
        <v>52</v>
      </c>
      <c r="R4" s="53" t="s">
        <v>50</v>
      </c>
      <c r="S4" s="53" t="s">
        <v>51</v>
      </c>
      <c r="T4" s="53" t="s">
        <v>52</v>
      </c>
      <c r="U4" s="41"/>
      <c r="V4" s="53" t="s">
        <v>50</v>
      </c>
      <c r="W4" s="53" t="s">
        <v>51</v>
      </c>
      <c r="X4" s="53" t="s">
        <v>52</v>
      </c>
      <c r="Y4" s="41"/>
      <c r="Z4" s="53" t="s">
        <v>50</v>
      </c>
      <c r="AA4" s="53" t="s">
        <v>51</v>
      </c>
      <c r="AB4" s="53" t="s">
        <v>52</v>
      </c>
      <c r="AC4" s="6"/>
      <c r="AD4" s="53" t="s">
        <v>50</v>
      </c>
      <c r="AE4" s="53" t="s">
        <v>51</v>
      </c>
      <c r="AF4" s="53" t="s">
        <v>52</v>
      </c>
      <c r="AG4" s="54"/>
      <c r="AH4" s="53" t="s">
        <v>50</v>
      </c>
      <c r="AI4" s="53" t="s">
        <v>51</v>
      </c>
      <c r="AJ4" s="53" t="s">
        <v>52</v>
      </c>
      <c r="AK4" s="54"/>
      <c r="AL4" s="53" t="s">
        <v>50</v>
      </c>
      <c r="AM4" s="53" t="s">
        <v>51</v>
      </c>
      <c r="AN4" s="53" t="s">
        <v>52</v>
      </c>
      <c r="AO4" s="54"/>
      <c r="AP4" s="53" t="s">
        <v>50</v>
      </c>
      <c r="AQ4" s="53" t="s">
        <v>51</v>
      </c>
      <c r="AR4" s="53" t="s">
        <v>52</v>
      </c>
      <c r="AS4" s="54"/>
      <c r="AT4" s="53" t="s">
        <v>50</v>
      </c>
      <c r="AU4" s="53" t="s">
        <v>51</v>
      </c>
      <c r="AV4" s="53" t="s">
        <v>52</v>
      </c>
      <c r="AW4" s="54"/>
      <c r="AX4" s="19" t="s">
        <v>6</v>
      </c>
    </row>
    <row r="5">
      <c r="A5" s="55"/>
      <c r="B5" s="55"/>
      <c r="C5" s="21"/>
      <c r="D5" s="42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6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</row>
    <row r="6">
      <c r="A6" s="20">
        <f t="shared" ref="A6:A7" si="1">ROW(A2)-ROW($A$2)+1</f>
        <v>1</v>
      </c>
      <c r="B6" s="20" t="s">
        <v>116</v>
      </c>
      <c r="C6" s="21"/>
      <c r="D6" s="42">
        <f t="shared" ref="D6:D7" si="2">G6+K6+O6+S6+W6+AA6+AE6+AI6+AM6+AQ6+AU6</f>
        <v>20</v>
      </c>
      <c r="E6" s="43"/>
      <c r="F6" s="22" t="s">
        <v>69</v>
      </c>
      <c r="G6" s="22">
        <f t="shared" ref="G6:G7" si="3">IF(OR(F6="NT", F6="TIME"), 0, IF(_xlfn.RANK.EQ(F6, $F$6:$F$7, 1)&lt;=10, 11 - _xlfn.RANK.EQ(F6, $F$6:$F$7, 1), 0))</f>
        <v>0</v>
      </c>
      <c r="H6" s="22">
        <f t="shared" ref="H6:H7" si="4">IF(OR(F6="TO", F6="TIME"), 0, IF(F6&lt;&gt;"", 1, ""))</f>
        <v>1</v>
      </c>
      <c r="I6" s="43"/>
      <c r="J6" s="22">
        <v>6.44</v>
      </c>
      <c r="K6" s="22">
        <f t="shared" ref="K6:K7" si="5">IF(OR(J6="NT", J6="TIME"), 0, IF(_xlfn.RANK.EQ(J6, $J$6:$J$7, 1)&lt;=10, 11 - _xlfn.RANK.EQ(J6, $J$6:$J$7, 1), 0))</f>
        <v>10</v>
      </c>
      <c r="L6" s="22">
        <f t="shared" ref="L6:L7" si="6">IF(OR(J6="TO", J6="TIME"), 0, IF(J6&lt;&gt;"", 1, ""))</f>
        <v>1</v>
      </c>
      <c r="M6" s="43"/>
      <c r="N6" s="22">
        <v>18.96</v>
      </c>
      <c r="O6" s="22">
        <f t="shared" ref="O6:O7" si="7">IF(OR(N6="NT", N6="TIME"), 0, IF(_xlfn.RANK.EQ(N6, $N$6:$N$7, 1)&lt;=10, 11 - _xlfn.RANK.EQ(N6, $N$6:$N$7, 1), 0))</f>
        <v>10</v>
      </c>
      <c r="P6" s="22">
        <f t="shared" ref="P6:P7" si="8">IF(OR(N6="TO", N6="TIME"), 0, IF(N6&lt;&gt;"", 1, ""))</f>
        <v>1</v>
      </c>
      <c r="Q6" s="43"/>
      <c r="R6" s="22" t="s">
        <v>68</v>
      </c>
      <c r="S6" s="22">
        <f t="shared" ref="S6:S7" si="9">IF(OR(R6="NT", R6="TIME"), 0, IF(_xlfn.RANK.EQ(R6, $R$6:$R$7, 1)&lt;=10, 11 - _xlfn.RANK.EQ(R6, $R$6:$R$7, 1), 0))</f>
        <v>0</v>
      </c>
      <c r="T6" s="22">
        <f t="shared" ref="T6:T7" si="10">IF(OR(R6="TO", R6="TIME"), 0, IF(R6&lt;&gt;"", 1, ""))</f>
        <v>0</v>
      </c>
      <c r="U6" s="43"/>
      <c r="V6" s="22" t="s">
        <v>68</v>
      </c>
      <c r="W6" s="22">
        <f t="shared" ref="W6:W7" si="11">IF(OR(V6="NT", V6="TIME"), 0, IF(_xlfn.RANK.EQ(V6, $V$6:$V$7, 1)&lt;=10, 11 - _xlfn.RANK.EQ(V6, $V$6:$V$7, 1), 0))</f>
        <v>0</v>
      </c>
      <c r="X6" s="22">
        <f t="shared" ref="X6:X7" si="12">IF(OR(V6="TO", V6="TIME"), 0, IF(V6&lt;&gt;"", 1, ""))</f>
        <v>0</v>
      </c>
      <c r="Y6" s="43"/>
      <c r="Z6" s="22" t="s">
        <v>68</v>
      </c>
      <c r="AA6" s="22">
        <f t="shared" ref="AA6:AA7" si="13">IF(OR(Z6="NT", Z6="TIME"), 0, IF(_xlfn.RANK.EQ(Z6, $Z$6:$Z$7, 1)&lt;=10, 11 - _xlfn.RANK.EQ(Z6, $Z$6:$Z$7, 1), 0))</f>
        <v>0</v>
      </c>
      <c r="AB6" s="22">
        <f t="shared" ref="AB6:AB7" si="14">IF(OR(Z6="TO", Z6="TIME"), 0, IF(Z6&lt;&gt;"", 1, ""))</f>
        <v>0</v>
      </c>
      <c r="AC6" s="6"/>
      <c r="AD6" s="22" t="s">
        <v>68</v>
      </c>
      <c r="AE6" s="22">
        <f t="shared" ref="AE6:AE7" si="15">IF(OR(AD6="NT", AD6="TIME"), 0, IF(_xlfn.RANK.EQ(AD6, $AD$6:$AD$7, 1)&lt;=10, 11 - _xlfn.RANK.EQ(AD6, $AD$6:$AD$7, 1), 0))</f>
        <v>0</v>
      </c>
      <c r="AF6" s="22">
        <f t="shared" ref="AF6:AF7" si="16">IF(OR(AD6="TO", AD6="TIME"), 0, IF(AD6&lt;&gt;"", 1, ""))</f>
        <v>0</v>
      </c>
      <c r="AG6" s="43"/>
      <c r="AH6" s="22" t="s">
        <v>68</v>
      </c>
      <c r="AI6" s="22">
        <f t="shared" ref="AI6:AI7" si="17">IF(OR(AH6="NT", AH6="TIME"), 0, IF(_xlfn.RANK.EQ(AH6, $AH$6:$AH$7, 1)&lt;=10, 11 - _xlfn.RANK.EQ(AH6, $AH$6:$AH$7, 1), 0))</f>
        <v>0</v>
      </c>
      <c r="AJ6" s="22">
        <f t="shared" ref="AJ6:AJ7" si="18">IF(OR(AH6="TO", AH6="TIME"), 0, IF(AH6&lt;&gt;"", 1, ""))</f>
        <v>0</v>
      </c>
      <c r="AK6" s="43"/>
      <c r="AL6" s="22" t="s">
        <v>68</v>
      </c>
      <c r="AM6" s="22">
        <f t="shared" ref="AM6:AM7" si="19">IF(OR(AL6="NT", AL6="TIME"), 0, IF(_xlfn.RANK.EQ(AL6, $AL$6:$AL$7, 1)&lt;=10, 11 - _xlfn.RANK.EQ(AL6, $AL$6:$AL$7, 1), 0))</f>
        <v>0</v>
      </c>
      <c r="AN6" s="22">
        <f t="shared" ref="AN6:AN7" si="20">IF(OR(AL6="TO", AL6="TIME"), 0, IF(AL6&lt;&gt;"", 1, ""))</f>
        <v>0</v>
      </c>
      <c r="AO6" s="43"/>
      <c r="AP6" s="22" t="s">
        <v>68</v>
      </c>
      <c r="AQ6" s="22">
        <f t="shared" ref="AQ6:AQ7" si="21">IF(OR(AP6="NT", AP6="TIME"), 0, IF(_xlfn.RANK.EQ(AP6, $AP$6:$AP$7, 1)&lt;=10, 11 - _xlfn.RANK.EQ(AP6, $AP$6:$AP$7, 1), 0))</f>
        <v>0</v>
      </c>
      <c r="AR6" s="22">
        <f t="shared" ref="AR6:AR7" si="22">IF(OR(AP6="TO", AP6="TIME"), 0, IF(AP6&lt;&gt;"", 1, ""))</f>
        <v>0</v>
      </c>
      <c r="AS6" s="43"/>
      <c r="AT6" s="22" t="s">
        <v>68</v>
      </c>
      <c r="AU6" s="22">
        <f t="shared" ref="AU6:AU7" si="23">IF(OR(AT6="NT", AT6="TIME"), 0, IF(_xlfn.RANK.EQ(AT6, $AT$6:$AT$7, 1)&lt;=10, 11 - _xlfn.RANK.EQ(AT6, $AT$6:$AT$7, 1), 0))</f>
        <v>0</v>
      </c>
      <c r="AV6" s="22">
        <f t="shared" ref="AV6:AV7" si="24">IF(OR(AT6="TO", AT6="TIME"), 0, IF(AT6&lt;&gt;"", 1, ""))</f>
        <v>0</v>
      </c>
      <c r="AW6" s="43"/>
      <c r="AX6" s="22">
        <f t="shared" ref="AX6:AX7" si="25">AV6+AR6+AN6+AJ6+AF6+AB6+X6+T6+P6+L6+H6</f>
        <v>3</v>
      </c>
    </row>
    <row r="7">
      <c r="A7" s="20">
        <f t="shared" si="1"/>
        <v>2</v>
      </c>
      <c r="B7" s="24" t="s">
        <v>117</v>
      </c>
      <c r="C7" s="21"/>
      <c r="D7" s="42">
        <f t="shared" si="2"/>
        <v>0</v>
      </c>
      <c r="E7" s="43"/>
      <c r="F7" s="22" t="s">
        <v>69</v>
      </c>
      <c r="G7" s="22">
        <f t="shared" si="3"/>
        <v>0</v>
      </c>
      <c r="H7" s="22">
        <f t="shared" si="4"/>
        <v>1</v>
      </c>
      <c r="I7" s="43"/>
      <c r="J7" s="22" t="s">
        <v>69</v>
      </c>
      <c r="K7" s="22">
        <f t="shared" si="5"/>
        <v>0</v>
      </c>
      <c r="L7" s="22">
        <f t="shared" si="6"/>
        <v>1</v>
      </c>
      <c r="M7" s="43"/>
      <c r="N7" s="22" t="s">
        <v>69</v>
      </c>
      <c r="O7" s="22">
        <f t="shared" si="7"/>
        <v>0</v>
      </c>
      <c r="P7" s="22">
        <f t="shared" si="8"/>
        <v>1</v>
      </c>
      <c r="Q7" s="43"/>
      <c r="R7" s="22" t="s">
        <v>68</v>
      </c>
      <c r="S7" s="22">
        <f t="shared" si="9"/>
        <v>0</v>
      </c>
      <c r="T7" s="22">
        <f t="shared" si="10"/>
        <v>0</v>
      </c>
      <c r="U7" s="43"/>
      <c r="V7" s="22" t="s">
        <v>68</v>
      </c>
      <c r="W7" s="22">
        <f t="shared" si="11"/>
        <v>0</v>
      </c>
      <c r="X7" s="22">
        <f t="shared" si="12"/>
        <v>0</v>
      </c>
      <c r="Y7" s="43"/>
      <c r="Z7" s="22" t="s">
        <v>68</v>
      </c>
      <c r="AA7" s="22">
        <f t="shared" si="13"/>
        <v>0</v>
      </c>
      <c r="AB7" s="22">
        <f t="shared" si="14"/>
        <v>0</v>
      </c>
      <c r="AC7" s="6"/>
      <c r="AD7" s="22" t="s">
        <v>68</v>
      </c>
      <c r="AE7" s="22">
        <f t="shared" si="15"/>
        <v>0</v>
      </c>
      <c r="AF7" s="22">
        <f t="shared" si="16"/>
        <v>0</v>
      </c>
      <c r="AG7" s="43"/>
      <c r="AH7" s="22" t="s">
        <v>68</v>
      </c>
      <c r="AI7" s="22">
        <f t="shared" si="17"/>
        <v>0</v>
      </c>
      <c r="AJ7" s="22">
        <f t="shared" si="18"/>
        <v>0</v>
      </c>
      <c r="AK7" s="43"/>
      <c r="AL7" s="22" t="s">
        <v>68</v>
      </c>
      <c r="AM7" s="22">
        <f t="shared" si="19"/>
        <v>0</v>
      </c>
      <c r="AN7" s="22">
        <f t="shared" si="20"/>
        <v>0</v>
      </c>
      <c r="AO7" s="43"/>
      <c r="AP7" s="22" t="s">
        <v>68</v>
      </c>
      <c r="AQ7" s="22">
        <f t="shared" si="21"/>
        <v>0</v>
      </c>
      <c r="AR7" s="22">
        <f t="shared" si="22"/>
        <v>0</v>
      </c>
      <c r="AS7" s="43"/>
      <c r="AT7" s="22" t="s">
        <v>68</v>
      </c>
      <c r="AU7" s="22">
        <f t="shared" si="23"/>
        <v>0</v>
      </c>
      <c r="AV7" s="22">
        <f t="shared" si="24"/>
        <v>0</v>
      </c>
      <c r="AW7" s="43"/>
      <c r="AX7" s="22">
        <f t="shared" si="25"/>
        <v>3</v>
      </c>
    </row>
    <row r="8">
      <c r="A8" s="4"/>
      <c r="B8" s="4"/>
      <c r="C8" s="6"/>
      <c r="D8" s="5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6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</row>
    <row r="9">
      <c r="A9" s="15"/>
      <c r="B9" s="15" t="s">
        <v>67</v>
      </c>
      <c r="C9" s="6"/>
      <c r="D9" s="5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6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</row>
    <row r="10">
      <c r="A10" s="55"/>
      <c r="B10" s="55"/>
      <c r="C10" s="21"/>
      <c r="D10" s="42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6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</row>
    <row r="11">
      <c r="A11" s="24">
        <f t="shared" ref="A11:A17" si="26">ROW(A2)-ROW($A$2)+1</f>
        <v>1</v>
      </c>
      <c r="B11" s="24" t="s">
        <v>116</v>
      </c>
      <c r="C11" s="21"/>
      <c r="D11" s="42">
        <f t="shared" ref="D11:D17" si="27">G11+K11+O11+S11+W11+AA11+AE11+AI11+AM11+AQ11+AU11</f>
        <v>30</v>
      </c>
      <c r="E11" s="43"/>
      <c r="F11" s="22">
        <v>24.47</v>
      </c>
      <c r="G11" s="22">
        <f>IF(F11="NT", 0, IF(_xlfn.RANK.EQ(F11, $F$11:$F$17, 1)&lt;=10, 11 - _xlfn.RANK.EQ(F11, $F$11:$F$17, 1), 0))</f>
        <v>10</v>
      </c>
      <c r="H11" s="22">
        <f>IF(F11="TO", 0, IF(F11&lt;&gt;"", 1, ""))</f>
        <v>1</v>
      </c>
      <c r="I11" s="43"/>
      <c r="J11" s="22">
        <v>14.25</v>
      </c>
      <c r="K11" s="22">
        <f t="shared" ref="K11:K17" si="28">IF(OR(J11="NT", J11="TIME"), 0, IF(_xlfn.RANK.EQ(J11, $J$11:$J$17, 1)&lt;=10, 11 - _xlfn.RANK.EQ(J11, $J$11:$J$17, 1), 0))</f>
        <v>10</v>
      </c>
      <c r="L11" s="22">
        <f t="shared" ref="L11:L17" si="29">IF(OR(J11="TO", J11="TIME"), 0, IF(J11&lt;&gt;"", 1, ""))</f>
        <v>1</v>
      </c>
      <c r="M11" s="43"/>
      <c r="N11" s="22">
        <v>16.06</v>
      </c>
      <c r="O11" s="22">
        <f t="shared" ref="O11:O17" si="30">IF(OR(N11="NT", N11="TIME"), 0, IF(_xlfn.RANK.EQ(N11, $N$11:$N$17, 1)&lt;=10, 11 - _xlfn.RANK.EQ(N11, $N$11:$N$17, 1), 0))</f>
        <v>10</v>
      </c>
      <c r="P11" s="22">
        <f t="shared" ref="P11:P17" si="31">IF(OR(N11="TO", N11="TIME"), 0, IF(N11&lt;&gt;"", 1, ""))</f>
        <v>1</v>
      </c>
      <c r="Q11" s="43"/>
      <c r="R11" s="22" t="s">
        <v>68</v>
      </c>
      <c r="S11" s="22">
        <f t="shared" ref="S11:S17" si="32">IF(OR(R11="NT", R11="TIME"), 0, IF(_xlfn.RANK.EQ(R11, $R$11:$R$17, 1)&lt;=10, 11 - _xlfn.RANK.EQ(R11, $R$11:$R$17, 1), 0))</f>
        <v>0</v>
      </c>
      <c r="T11" s="22">
        <f t="shared" ref="T11:T17" si="33">IF(OR(R11="TO", R11="TIME"), 0, IF(R11&lt;&gt;"", 1, ""))</f>
        <v>0</v>
      </c>
      <c r="U11" s="43"/>
      <c r="V11" s="22" t="s">
        <v>68</v>
      </c>
      <c r="W11" s="22">
        <f t="shared" ref="W11:W17" si="34">IF(OR(V11="NT", V11="TIME"), 0, IF(_xlfn.RANK.EQ(V11, $V$11:$V$17, 1)&lt;=10, 11 - _xlfn.RANK.EQ(V11, $V$11:$V$17, 1), 0))</f>
        <v>0</v>
      </c>
      <c r="X11" s="22">
        <f t="shared" ref="X11:X17" si="35">IF(OR(V11="TO", V11="TIME"), 0, IF(V11&lt;&gt;"", 1, ""))</f>
        <v>0</v>
      </c>
      <c r="Y11" s="43"/>
      <c r="Z11" s="22" t="s">
        <v>68</v>
      </c>
      <c r="AA11" s="22">
        <f t="shared" ref="AA11:AA17" si="36">IF(OR(Z11="NT", Z11="TIME"), 0, IF(_xlfn.RANK.EQ(Z11, $Z$11:$Z$17, 1)&lt;=10, 11 - _xlfn.RANK.EQ(Z11, $Z$11:$Z$17, 1), 0))</f>
        <v>0</v>
      </c>
      <c r="AB11" s="22">
        <f t="shared" ref="AB11:AB17" si="37">IF(OR(Z11="TO", Z11="TIME"), 0, IF(Z11&lt;&gt;"", 1, ""))</f>
        <v>0</v>
      </c>
      <c r="AC11" s="6"/>
      <c r="AD11" s="22" t="s">
        <v>68</v>
      </c>
      <c r="AE11" s="22">
        <f t="shared" ref="AE11:AE17" si="38">IF(OR(AD11="NT", AD11="TIME"), 0, IF(_xlfn.RANK.EQ(AD11, $AD$11:$AD$17, 1)&lt;=10, 11 - _xlfn.RANK.EQ(AD11, $AD$11:$AD$17, 1), 0))</f>
        <v>0</v>
      </c>
      <c r="AF11" s="22">
        <f t="shared" ref="AF11:AF17" si="39">IF(OR(AD11="TO", AD11="TIME"), 0, IF(AD11&lt;&gt;"", 1, ""))</f>
        <v>0</v>
      </c>
      <c r="AG11" s="43"/>
      <c r="AH11" s="22" t="s">
        <v>68</v>
      </c>
      <c r="AI11" s="22">
        <f t="shared" ref="AI11:AI17" si="40">IF(OR(AH11="NT", AH11="TIME"), 0, IF(_xlfn.RANK.EQ(AH11, $AH$11:$AH$17, 1)&lt;=10, 11 - _xlfn.RANK.EQ(AH11, $AH$11:$AH$17, 1), 0))</f>
        <v>0</v>
      </c>
      <c r="AJ11" s="22">
        <f t="shared" ref="AJ11:AJ17" si="41">IF(OR(AH11="TO", AH11="TIME"), 0, IF(AH11&lt;&gt;"", 1, ""))</f>
        <v>0</v>
      </c>
      <c r="AK11" s="43"/>
      <c r="AL11" s="22" t="s">
        <v>68</v>
      </c>
      <c r="AM11" s="22">
        <f t="shared" ref="AM11:AM17" si="42">IF(OR(AL11="NT", AL11="TIME"), 0, IF(_xlfn.RANK.EQ(AL11, $AL$11:$AL$17, 1)&lt;=10, 11 - _xlfn.RANK.EQ(AL11, $AL$11:$AL$17, 1), 0))</f>
        <v>0</v>
      </c>
      <c r="AN11" s="22">
        <f t="shared" ref="AN11:AN17" si="43">IF(OR(AL11="TO", AL11="TIME"), 0, IF(AL11&lt;&gt;"", 1, ""))</f>
        <v>0</v>
      </c>
      <c r="AO11" s="43"/>
      <c r="AP11" s="22" t="s">
        <v>68</v>
      </c>
      <c r="AQ11" s="22">
        <f t="shared" ref="AQ11:AQ17" si="44">IF(OR(AP11="NT", AP11="TIME"), 0, IF(_xlfn.RANK.EQ(AP11, $AP$11:$AP$17, 1)&lt;=10, 11 - _xlfn.RANK.EQ(AP11, $AP$11:$AP$17, 1), 0))</f>
        <v>0</v>
      </c>
      <c r="AR11" s="22">
        <f t="shared" ref="AR11:AR17" si="45">IF(OR(AP11="TO", AP11="TIME"), 0, IF(AP11&lt;&gt;"", 1, ""))</f>
        <v>0</v>
      </c>
      <c r="AS11" s="43"/>
      <c r="AT11" s="22" t="s">
        <v>68</v>
      </c>
      <c r="AU11" s="22">
        <f t="shared" ref="AU11:AU17" si="46">IF(OR(AT11="NT", AT11="TIME"), 0, IF(_xlfn.RANK.EQ(AT11, $AT$11:$AT$17, 1)&lt;=10, 11 - _xlfn.RANK.EQ(AT11, $AT$11:$AT$17, 1), 0))</f>
        <v>0</v>
      </c>
      <c r="AV11" s="22">
        <f t="shared" ref="AV11:AV17" si="47">IF(OR(AT11="TO", AT11="TIME"), 0, IF(AT11&lt;&gt;"", 1, ""))</f>
        <v>0</v>
      </c>
      <c r="AW11" s="43"/>
      <c r="AX11" s="22">
        <f t="shared" ref="AX11:AX17" si="48">AV11+AR11+AN11+AJ11+AF11+AB11+X11+T11+P11+L11+H11</f>
        <v>3</v>
      </c>
    </row>
    <row r="12">
      <c r="A12" s="24">
        <f t="shared" si="26"/>
        <v>2</v>
      </c>
      <c r="B12" s="24" t="s">
        <v>96</v>
      </c>
      <c r="C12" s="21"/>
      <c r="D12" s="42">
        <f t="shared" si="27"/>
        <v>18</v>
      </c>
      <c r="E12" s="43"/>
      <c r="F12" s="22"/>
      <c r="G12" s="22"/>
      <c r="H12" s="22"/>
      <c r="I12" s="43"/>
      <c r="J12" s="22">
        <v>22.56</v>
      </c>
      <c r="K12" s="22">
        <f t="shared" si="28"/>
        <v>9</v>
      </c>
      <c r="L12" s="22">
        <f t="shared" si="29"/>
        <v>1</v>
      </c>
      <c r="M12" s="43"/>
      <c r="N12" s="22">
        <v>19.62</v>
      </c>
      <c r="O12" s="22">
        <f t="shared" si="30"/>
        <v>9</v>
      </c>
      <c r="P12" s="22">
        <f t="shared" si="31"/>
        <v>1</v>
      </c>
      <c r="Q12" s="43"/>
      <c r="R12" s="22" t="s">
        <v>68</v>
      </c>
      <c r="S12" s="22">
        <f t="shared" si="32"/>
        <v>0</v>
      </c>
      <c r="T12" s="22">
        <f t="shared" si="33"/>
        <v>0</v>
      </c>
      <c r="U12" s="43"/>
      <c r="V12" s="22" t="s">
        <v>68</v>
      </c>
      <c r="W12" s="22">
        <f t="shared" si="34"/>
        <v>0</v>
      </c>
      <c r="X12" s="22">
        <f t="shared" si="35"/>
        <v>0</v>
      </c>
      <c r="Y12" s="43"/>
      <c r="Z12" s="22" t="s">
        <v>68</v>
      </c>
      <c r="AA12" s="22">
        <f t="shared" si="36"/>
        <v>0</v>
      </c>
      <c r="AB12" s="22">
        <f t="shared" si="37"/>
        <v>0</v>
      </c>
      <c r="AC12" s="6"/>
      <c r="AD12" s="22" t="s">
        <v>68</v>
      </c>
      <c r="AE12" s="22">
        <f t="shared" si="38"/>
        <v>0</v>
      </c>
      <c r="AF12" s="22">
        <f t="shared" si="39"/>
        <v>0</v>
      </c>
      <c r="AG12" s="43"/>
      <c r="AH12" s="22" t="s">
        <v>68</v>
      </c>
      <c r="AI12" s="22">
        <f t="shared" si="40"/>
        <v>0</v>
      </c>
      <c r="AJ12" s="22">
        <f t="shared" si="41"/>
        <v>0</v>
      </c>
      <c r="AK12" s="43"/>
      <c r="AL12" s="22" t="s">
        <v>68</v>
      </c>
      <c r="AM12" s="22">
        <f t="shared" si="42"/>
        <v>0</v>
      </c>
      <c r="AN12" s="22">
        <f t="shared" si="43"/>
        <v>0</v>
      </c>
      <c r="AO12" s="43"/>
      <c r="AP12" s="22" t="s">
        <v>68</v>
      </c>
      <c r="AQ12" s="22">
        <f t="shared" si="44"/>
        <v>0</v>
      </c>
      <c r="AR12" s="22">
        <f t="shared" si="45"/>
        <v>0</v>
      </c>
      <c r="AS12" s="43"/>
      <c r="AT12" s="22" t="s">
        <v>68</v>
      </c>
      <c r="AU12" s="22">
        <f t="shared" si="46"/>
        <v>0</v>
      </c>
      <c r="AV12" s="22">
        <f t="shared" si="47"/>
        <v>0</v>
      </c>
      <c r="AW12" s="43"/>
      <c r="AX12" s="22">
        <f t="shared" si="48"/>
        <v>2</v>
      </c>
    </row>
    <row r="13" ht="15.75" customHeight="1">
      <c r="A13" s="24">
        <f t="shared" si="26"/>
        <v>3</v>
      </c>
      <c r="B13" s="24" t="s">
        <v>117</v>
      </c>
      <c r="C13" s="21"/>
      <c r="D13" s="42">
        <f t="shared" si="27"/>
        <v>16</v>
      </c>
      <c r="E13" s="43"/>
      <c r="F13" s="22" t="s">
        <v>69</v>
      </c>
      <c r="G13" s="22">
        <f>IF(F13="NT", 0, IF(_xlfn.RANK.EQ(F13, $F$11:$F$17, 1)&lt;=10, 11 - _xlfn.RANK.EQ(F13, $F$11:$F$17, 1), 0))</f>
        <v>0</v>
      </c>
      <c r="H13" s="22">
        <f>IF(F13="TO", 0, IF(F13&lt;&gt;"", 1, ""))</f>
        <v>1</v>
      </c>
      <c r="I13" s="43"/>
      <c r="J13" s="22">
        <v>25.75</v>
      </c>
      <c r="K13" s="22">
        <f t="shared" si="28"/>
        <v>8</v>
      </c>
      <c r="L13" s="22">
        <f t="shared" si="29"/>
        <v>1</v>
      </c>
      <c r="M13" s="43"/>
      <c r="N13" s="22">
        <v>26.88</v>
      </c>
      <c r="O13" s="22">
        <f t="shared" si="30"/>
        <v>8</v>
      </c>
      <c r="P13" s="22">
        <f t="shared" si="31"/>
        <v>1</v>
      </c>
      <c r="Q13" s="43"/>
      <c r="R13" s="22" t="s">
        <v>68</v>
      </c>
      <c r="S13" s="22">
        <f t="shared" si="32"/>
        <v>0</v>
      </c>
      <c r="T13" s="22">
        <f t="shared" si="33"/>
        <v>0</v>
      </c>
      <c r="U13" s="43"/>
      <c r="V13" s="22" t="s">
        <v>68</v>
      </c>
      <c r="W13" s="22">
        <f t="shared" si="34"/>
        <v>0</v>
      </c>
      <c r="X13" s="22">
        <f t="shared" si="35"/>
        <v>0</v>
      </c>
      <c r="Y13" s="43"/>
      <c r="Z13" s="22" t="s">
        <v>68</v>
      </c>
      <c r="AA13" s="22">
        <f t="shared" si="36"/>
        <v>0</v>
      </c>
      <c r="AB13" s="22">
        <f t="shared" si="37"/>
        <v>0</v>
      </c>
      <c r="AC13" s="6"/>
      <c r="AD13" s="22" t="s">
        <v>68</v>
      </c>
      <c r="AE13" s="22">
        <f t="shared" si="38"/>
        <v>0</v>
      </c>
      <c r="AF13" s="22">
        <f t="shared" si="39"/>
        <v>0</v>
      </c>
      <c r="AG13" s="43"/>
      <c r="AH13" s="22" t="s">
        <v>68</v>
      </c>
      <c r="AI13" s="22">
        <f t="shared" si="40"/>
        <v>0</v>
      </c>
      <c r="AJ13" s="22">
        <f t="shared" si="41"/>
        <v>0</v>
      </c>
      <c r="AK13" s="43"/>
      <c r="AL13" s="22" t="s">
        <v>68</v>
      </c>
      <c r="AM13" s="22">
        <f t="shared" si="42"/>
        <v>0</v>
      </c>
      <c r="AN13" s="22">
        <f t="shared" si="43"/>
        <v>0</v>
      </c>
      <c r="AO13" s="43"/>
      <c r="AP13" s="22" t="s">
        <v>68</v>
      </c>
      <c r="AQ13" s="22">
        <f t="shared" si="44"/>
        <v>0</v>
      </c>
      <c r="AR13" s="22">
        <f t="shared" si="45"/>
        <v>0</v>
      </c>
      <c r="AS13" s="43"/>
      <c r="AT13" s="22" t="s">
        <v>68</v>
      </c>
      <c r="AU13" s="22">
        <f t="shared" si="46"/>
        <v>0</v>
      </c>
      <c r="AV13" s="22">
        <f t="shared" si="47"/>
        <v>0</v>
      </c>
      <c r="AW13" s="43"/>
      <c r="AX13" s="22">
        <f t="shared" si="48"/>
        <v>3</v>
      </c>
    </row>
    <row r="14" ht="15.75" customHeight="1">
      <c r="A14" s="24">
        <f t="shared" si="26"/>
        <v>4</v>
      </c>
      <c r="B14" s="24" t="s">
        <v>95</v>
      </c>
      <c r="C14" s="21"/>
      <c r="D14" s="42">
        <f t="shared" si="27"/>
        <v>12</v>
      </c>
      <c r="E14" s="43"/>
      <c r="F14" s="22"/>
      <c r="G14" s="22"/>
      <c r="H14" s="22"/>
      <c r="I14" s="43"/>
      <c r="J14" s="22">
        <v>41.78</v>
      </c>
      <c r="K14" s="22">
        <f t="shared" si="28"/>
        <v>5</v>
      </c>
      <c r="L14" s="22">
        <f t="shared" si="29"/>
        <v>1</v>
      </c>
      <c r="M14" s="43"/>
      <c r="N14" s="22">
        <v>37.97</v>
      </c>
      <c r="O14" s="22">
        <f t="shared" si="30"/>
        <v>7</v>
      </c>
      <c r="P14" s="22">
        <f t="shared" si="31"/>
        <v>1</v>
      </c>
      <c r="Q14" s="43"/>
      <c r="R14" s="22" t="s">
        <v>68</v>
      </c>
      <c r="S14" s="22">
        <f t="shared" si="32"/>
        <v>0</v>
      </c>
      <c r="T14" s="22">
        <f t="shared" si="33"/>
        <v>0</v>
      </c>
      <c r="U14" s="43"/>
      <c r="V14" s="22" t="s">
        <v>68</v>
      </c>
      <c r="W14" s="22">
        <f t="shared" si="34"/>
        <v>0</v>
      </c>
      <c r="X14" s="22">
        <f t="shared" si="35"/>
        <v>0</v>
      </c>
      <c r="Y14" s="43"/>
      <c r="Z14" s="22" t="s">
        <v>68</v>
      </c>
      <c r="AA14" s="22">
        <f t="shared" si="36"/>
        <v>0</v>
      </c>
      <c r="AB14" s="22">
        <f t="shared" si="37"/>
        <v>0</v>
      </c>
      <c r="AC14" s="6"/>
      <c r="AD14" s="22" t="s">
        <v>68</v>
      </c>
      <c r="AE14" s="22">
        <f t="shared" si="38"/>
        <v>0</v>
      </c>
      <c r="AF14" s="22">
        <f t="shared" si="39"/>
        <v>0</v>
      </c>
      <c r="AG14" s="43"/>
      <c r="AH14" s="22" t="s">
        <v>68</v>
      </c>
      <c r="AI14" s="22">
        <f t="shared" si="40"/>
        <v>0</v>
      </c>
      <c r="AJ14" s="22">
        <f t="shared" si="41"/>
        <v>0</v>
      </c>
      <c r="AK14" s="43"/>
      <c r="AL14" s="22" t="s">
        <v>68</v>
      </c>
      <c r="AM14" s="22">
        <f t="shared" si="42"/>
        <v>0</v>
      </c>
      <c r="AN14" s="22">
        <f t="shared" si="43"/>
        <v>0</v>
      </c>
      <c r="AO14" s="43"/>
      <c r="AP14" s="22" t="s">
        <v>68</v>
      </c>
      <c r="AQ14" s="22">
        <f t="shared" si="44"/>
        <v>0</v>
      </c>
      <c r="AR14" s="22">
        <f t="shared" si="45"/>
        <v>0</v>
      </c>
      <c r="AS14" s="43"/>
      <c r="AT14" s="22" t="s">
        <v>68</v>
      </c>
      <c r="AU14" s="22">
        <f t="shared" si="46"/>
        <v>0</v>
      </c>
      <c r="AV14" s="22">
        <f t="shared" si="47"/>
        <v>0</v>
      </c>
      <c r="AW14" s="43"/>
      <c r="AX14" s="22">
        <f t="shared" si="48"/>
        <v>2</v>
      </c>
    </row>
    <row r="15" ht="15.75" customHeight="1">
      <c r="A15" s="24">
        <f t="shared" si="26"/>
        <v>5</v>
      </c>
      <c r="B15" s="24" t="s">
        <v>118</v>
      </c>
      <c r="C15" s="21"/>
      <c r="D15" s="42">
        <f t="shared" si="27"/>
        <v>7</v>
      </c>
      <c r="E15" s="43"/>
      <c r="F15" s="22"/>
      <c r="G15" s="22"/>
      <c r="H15" s="22"/>
      <c r="I15" s="43"/>
      <c r="J15" s="22">
        <v>31.22</v>
      </c>
      <c r="K15" s="22">
        <f t="shared" si="28"/>
        <v>7</v>
      </c>
      <c r="L15" s="22">
        <f t="shared" si="29"/>
        <v>1</v>
      </c>
      <c r="M15" s="43"/>
      <c r="N15" s="22" t="s">
        <v>68</v>
      </c>
      <c r="O15" s="22">
        <f t="shared" si="30"/>
        <v>0</v>
      </c>
      <c r="P15" s="22">
        <f t="shared" si="31"/>
        <v>0</v>
      </c>
      <c r="Q15" s="43"/>
      <c r="R15" s="22" t="s">
        <v>68</v>
      </c>
      <c r="S15" s="22">
        <f t="shared" si="32"/>
        <v>0</v>
      </c>
      <c r="T15" s="22">
        <f t="shared" si="33"/>
        <v>0</v>
      </c>
      <c r="U15" s="43"/>
      <c r="V15" s="22" t="s">
        <v>68</v>
      </c>
      <c r="W15" s="22">
        <f t="shared" si="34"/>
        <v>0</v>
      </c>
      <c r="X15" s="22">
        <f t="shared" si="35"/>
        <v>0</v>
      </c>
      <c r="Y15" s="43"/>
      <c r="Z15" s="22" t="s">
        <v>68</v>
      </c>
      <c r="AA15" s="22">
        <f t="shared" si="36"/>
        <v>0</v>
      </c>
      <c r="AB15" s="22">
        <f t="shared" si="37"/>
        <v>0</v>
      </c>
      <c r="AC15" s="6"/>
      <c r="AD15" s="22" t="s">
        <v>68</v>
      </c>
      <c r="AE15" s="22">
        <f t="shared" si="38"/>
        <v>0</v>
      </c>
      <c r="AF15" s="22">
        <f t="shared" si="39"/>
        <v>0</v>
      </c>
      <c r="AG15" s="43"/>
      <c r="AH15" s="22" t="s">
        <v>68</v>
      </c>
      <c r="AI15" s="22">
        <f t="shared" si="40"/>
        <v>0</v>
      </c>
      <c r="AJ15" s="22">
        <f t="shared" si="41"/>
        <v>0</v>
      </c>
      <c r="AK15" s="43"/>
      <c r="AL15" s="22" t="s">
        <v>68</v>
      </c>
      <c r="AM15" s="22">
        <f t="shared" si="42"/>
        <v>0</v>
      </c>
      <c r="AN15" s="22">
        <f t="shared" si="43"/>
        <v>0</v>
      </c>
      <c r="AO15" s="43"/>
      <c r="AP15" s="22" t="s">
        <v>68</v>
      </c>
      <c r="AQ15" s="22">
        <f t="shared" si="44"/>
        <v>0</v>
      </c>
      <c r="AR15" s="22">
        <f t="shared" si="45"/>
        <v>0</v>
      </c>
      <c r="AS15" s="43"/>
      <c r="AT15" s="22" t="s">
        <v>68</v>
      </c>
      <c r="AU15" s="22">
        <f t="shared" si="46"/>
        <v>0</v>
      </c>
      <c r="AV15" s="22">
        <f t="shared" si="47"/>
        <v>0</v>
      </c>
      <c r="AW15" s="43"/>
      <c r="AX15" s="22">
        <f t="shared" si="48"/>
        <v>1</v>
      </c>
    </row>
    <row r="16" ht="15.75" customHeight="1">
      <c r="A16" s="24">
        <f t="shared" si="26"/>
        <v>6</v>
      </c>
      <c r="B16" s="24" t="s">
        <v>119</v>
      </c>
      <c r="C16" s="21"/>
      <c r="D16" s="42">
        <f t="shared" si="27"/>
        <v>6</v>
      </c>
      <c r="E16" s="43"/>
      <c r="F16" s="22"/>
      <c r="G16" s="22"/>
      <c r="H16" s="22"/>
      <c r="I16" s="43"/>
      <c r="J16" s="22">
        <v>33.71</v>
      </c>
      <c r="K16" s="22">
        <f t="shared" si="28"/>
        <v>6</v>
      </c>
      <c r="L16" s="22">
        <f t="shared" si="29"/>
        <v>1</v>
      </c>
      <c r="M16" s="43"/>
      <c r="N16" s="22" t="s">
        <v>68</v>
      </c>
      <c r="O16" s="22">
        <f t="shared" si="30"/>
        <v>0</v>
      </c>
      <c r="P16" s="22">
        <f t="shared" si="31"/>
        <v>0</v>
      </c>
      <c r="Q16" s="43"/>
      <c r="R16" s="22" t="s">
        <v>68</v>
      </c>
      <c r="S16" s="22">
        <f t="shared" si="32"/>
        <v>0</v>
      </c>
      <c r="T16" s="22">
        <f t="shared" si="33"/>
        <v>0</v>
      </c>
      <c r="U16" s="43"/>
      <c r="V16" s="22" t="s">
        <v>68</v>
      </c>
      <c r="W16" s="22">
        <f t="shared" si="34"/>
        <v>0</v>
      </c>
      <c r="X16" s="22">
        <f t="shared" si="35"/>
        <v>0</v>
      </c>
      <c r="Y16" s="43"/>
      <c r="Z16" s="22" t="s">
        <v>68</v>
      </c>
      <c r="AA16" s="22">
        <f t="shared" si="36"/>
        <v>0</v>
      </c>
      <c r="AB16" s="22">
        <f t="shared" si="37"/>
        <v>0</v>
      </c>
      <c r="AC16" s="6"/>
      <c r="AD16" s="22" t="s">
        <v>68</v>
      </c>
      <c r="AE16" s="22">
        <f t="shared" si="38"/>
        <v>0</v>
      </c>
      <c r="AF16" s="22">
        <f t="shared" si="39"/>
        <v>0</v>
      </c>
      <c r="AG16" s="43"/>
      <c r="AH16" s="22" t="s">
        <v>68</v>
      </c>
      <c r="AI16" s="22">
        <f t="shared" si="40"/>
        <v>0</v>
      </c>
      <c r="AJ16" s="22">
        <f t="shared" si="41"/>
        <v>0</v>
      </c>
      <c r="AK16" s="43"/>
      <c r="AL16" s="22" t="s">
        <v>68</v>
      </c>
      <c r="AM16" s="22">
        <f t="shared" si="42"/>
        <v>0</v>
      </c>
      <c r="AN16" s="22">
        <f t="shared" si="43"/>
        <v>0</v>
      </c>
      <c r="AO16" s="43"/>
      <c r="AP16" s="22" t="s">
        <v>68</v>
      </c>
      <c r="AQ16" s="22">
        <f t="shared" si="44"/>
        <v>0</v>
      </c>
      <c r="AR16" s="22">
        <f t="shared" si="45"/>
        <v>0</v>
      </c>
      <c r="AS16" s="43"/>
      <c r="AT16" s="22" t="s">
        <v>68</v>
      </c>
      <c r="AU16" s="22">
        <f t="shared" si="46"/>
        <v>0</v>
      </c>
      <c r="AV16" s="22">
        <f t="shared" si="47"/>
        <v>0</v>
      </c>
      <c r="AW16" s="43"/>
      <c r="AX16" s="22">
        <f t="shared" si="48"/>
        <v>1</v>
      </c>
    </row>
    <row r="17" ht="15.75" customHeight="1">
      <c r="A17" s="24">
        <f t="shared" si="26"/>
        <v>7</v>
      </c>
      <c r="B17" s="24" t="s">
        <v>101</v>
      </c>
      <c r="C17" s="21"/>
      <c r="D17" s="42">
        <f t="shared" si="27"/>
        <v>0</v>
      </c>
      <c r="E17" s="43"/>
      <c r="F17" s="22" t="s">
        <v>69</v>
      </c>
      <c r="G17" s="22">
        <f>IF(F17="NT", 0, IF(_xlfn.RANK.EQ(F17, $F$11:$F$17, 1)&lt;=10, 11 - _xlfn.RANK.EQ(F17, $F$11:$F$17, 1), 0))</f>
        <v>0</v>
      </c>
      <c r="H17" s="22">
        <f>IF(F17="TO", 0, IF(F17&lt;&gt;"", 1, ""))</f>
        <v>1</v>
      </c>
      <c r="I17" s="43"/>
      <c r="J17" s="22" t="s">
        <v>68</v>
      </c>
      <c r="K17" s="22">
        <f t="shared" si="28"/>
        <v>0</v>
      </c>
      <c r="L17" s="22">
        <f t="shared" si="29"/>
        <v>0</v>
      </c>
      <c r="M17" s="43"/>
      <c r="N17" s="22" t="s">
        <v>68</v>
      </c>
      <c r="O17" s="22">
        <f t="shared" si="30"/>
        <v>0</v>
      </c>
      <c r="P17" s="22">
        <f t="shared" si="31"/>
        <v>0</v>
      </c>
      <c r="Q17" s="43"/>
      <c r="R17" s="22" t="s">
        <v>68</v>
      </c>
      <c r="S17" s="22">
        <f t="shared" si="32"/>
        <v>0</v>
      </c>
      <c r="T17" s="22">
        <f t="shared" si="33"/>
        <v>0</v>
      </c>
      <c r="U17" s="43"/>
      <c r="V17" s="22" t="s">
        <v>68</v>
      </c>
      <c r="W17" s="22">
        <f t="shared" si="34"/>
        <v>0</v>
      </c>
      <c r="X17" s="22">
        <f t="shared" si="35"/>
        <v>0</v>
      </c>
      <c r="Y17" s="43"/>
      <c r="Z17" s="22" t="s">
        <v>68</v>
      </c>
      <c r="AA17" s="22">
        <f t="shared" si="36"/>
        <v>0</v>
      </c>
      <c r="AB17" s="22">
        <f t="shared" si="37"/>
        <v>0</v>
      </c>
      <c r="AC17" s="6"/>
      <c r="AD17" s="22" t="s">
        <v>68</v>
      </c>
      <c r="AE17" s="22">
        <f t="shared" si="38"/>
        <v>0</v>
      </c>
      <c r="AF17" s="22">
        <f t="shared" si="39"/>
        <v>0</v>
      </c>
      <c r="AG17" s="43"/>
      <c r="AH17" s="22" t="s">
        <v>68</v>
      </c>
      <c r="AI17" s="22">
        <f t="shared" si="40"/>
        <v>0</v>
      </c>
      <c r="AJ17" s="22">
        <f t="shared" si="41"/>
        <v>0</v>
      </c>
      <c r="AK17" s="43"/>
      <c r="AL17" s="22" t="s">
        <v>68</v>
      </c>
      <c r="AM17" s="22">
        <f t="shared" si="42"/>
        <v>0</v>
      </c>
      <c r="AN17" s="22">
        <f t="shared" si="43"/>
        <v>0</v>
      </c>
      <c r="AO17" s="43"/>
      <c r="AP17" s="22" t="s">
        <v>68</v>
      </c>
      <c r="AQ17" s="22">
        <f t="shared" si="44"/>
        <v>0</v>
      </c>
      <c r="AR17" s="22">
        <f t="shared" si="45"/>
        <v>0</v>
      </c>
      <c r="AS17" s="43"/>
      <c r="AT17" s="22" t="s">
        <v>68</v>
      </c>
      <c r="AU17" s="22">
        <f t="shared" si="46"/>
        <v>0</v>
      </c>
      <c r="AV17" s="22">
        <f t="shared" si="47"/>
        <v>0</v>
      </c>
      <c r="AW17" s="43"/>
      <c r="AX17" s="22">
        <f t="shared" si="48"/>
        <v>1</v>
      </c>
    </row>
    <row r="18" ht="15.75" customHeight="1">
      <c r="A18" s="25"/>
      <c r="B18" s="25"/>
      <c r="C18" s="26"/>
      <c r="D18" s="58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6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</row>
    <row r="19" ht="15.75" customHeight="1">
      <c r="A19" s="4"/>
      <c r="B19" s="4"/>
      <c r="C19" s="6"/>
      <c r="D19" s="5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6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</row>
    <row r="20" ht="15.75" customHeight="1">
      <c r="A20" s="15"/>
      <c r="B20" s="15" t="s">
        <v>120</v>
      </c>
      <c r="C20" s="6"/>
      <c r="D20" s="5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6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</row>
    <row r="21" ht="15.75" customHeight="1">
      <c r="A21" s="24">
        <f t="shared" ref="A21:A23" si="49">ROW(A2)-ROW($A$2)+1</f>
        <v>1</v>
      </c>
      <c r="B21" s="24" t="s">
        <v>116</v>
      </c>
      <c r="C21" s="6"/>
      <c r="D21" s="42">
        <f t="shared" ref="D21:D23" si="50">G21+K21+O21+S21+W21+AA21+AE21+AI21+AM21+AQ21+AU21</f>
        <v>30</v>
      </c>
      <c r="E21" s="7"/>
      <c r="F21" s="59">
        <v>14.28</v>
      </c>
      <c r="G21" s="22">
        <f t="shared" ref="G21:G22" si="51">IF(F21="NT", 0, IF(_xlfn.RANK.EQ(F21, $F$21:$F$25, 1)&lt;=10, 11 - _xlfn.RANK.EQ(F21, $F$21:$F$25, 1), 0))</f>
        <v>10</v>
      </c>
      <c r="H21" s="22">
        <f t="shared" ref="H21:H23" si="52">IF(OR(F21="TO", F21="TIME"), 0, IF(F21&lt;&gt;"", 1, ""))</f>
        <v>1</v>
      </c>
      <c r="I21" s="27"/>
      <c r="J21" s="22">
        <v>8.78</v>
      </c>
      <c r="K21" s="22">
        <f t="shared" ref="K21:K22" si="53">IF(OR(J21="NT", J21="TIME"), 0, IF(_xlfn.RANK.EQ(J21, $J$21:$J$25, 1)&lt;=10, 11 - _xlfn.RANK.EQ(J21, $J$21:$J$25, 1), 0))</f>
        <v>10</v>
      </c>
      <c r="L21" s="22">
        <f t="shared" ref="L21:L22" si="54">IF(OR(J21="TO", J21="TIME"), 0, IF(J21&lt;&gt;"", 1, ""))</f>
        <v>1</v>
      </c>
      <c r="M21" s="27"/>
      <c r="N21" s="22">
        <v>12.6</v>
      </c>
      <c r="O21" s="22">
        <f t="shared" ref="O21:O23" si="55">IF(OR(N21="NT", N21="TIME"), 0, IF(_xlfn.RANK.EQ(N21, $N$21:$N$25, 1)&lt;=10, 11 - _xlfn.RANK.EQ(N21, $N$21:$N$25, 1), 0))</f>
        <v>10</v>
      </c>
      <c r="P21" s="22">
        <f t="shared" ref="P21:P23" si="56">IF(OR(N21="TO", N21="TIME"), 0, IF(N21&lt;&gt;"", 1, ""))</f>
        <v>1</v>
      </c>
      <c r="Q21" s="27"/>
      <c r="R21" s="22" t="s">
        <v>68</v>
      </c>
      <c r="S21" s="22">
        <f t="shared" ref="S21:S23" si="57">IF(OR(R21="NT", R21="TIME"), 0, IF(_xlfn.RANK.EQ(R21, $R$21:$R$25, 1)&lt;=10, 11 - _xlfn.RANK.EQ(R21, $R$21:$R$25, 1), 0))</f>
        <v>0</v>
      </c>
      <c r="T21" s="22">
        <f t="shared" ref="T21:T23" si="58">IF(OR(R21="TO", R21="TIME"), 0, IF(R21&lt;&gt;"", 1, ""))</f>
        <v>0</v>
      </c>
      <c r="U21" s="27"/>
      <c r="V21" s="22" t="s">
        <v>68</v>
      </c>
      <c r="W21" s="22">
        <f t="shared" ref="W21:W23" si="59">IF(OR(V21="NT", V21="TIME"), 0, IF(_xlfn.RANK.EQ(V21, $V$21:$V$25, 1)&lt;=10, 11 - _xlfn.RANK.EQ(V21, $V$21:$V$25, 1), 0))</f>
        <v>0</v>
      </c>
      <c r="X21" s="22">
        <f t="shared" ref="X21:X23" si="60">IF(OR(V21="TO", V21="TIME"), 0, IF(V21&lt;&gt;"", 1, ""))</f>
        <v>0</v>
      </c>
      <c r="Y21" s="27"/>
      <c r="Z21" s="22" t="s">
        <v>68</v>
      </c>
      <c r="AA21" s="22">
        <f t="shared" ref="AA21:AA23" si="61">IF(OR(Z21="NT", Z21="TIME"), 0, IF(_xlfn.RANK.EQ(Z21, $Z$21:$Z$25, 1)&lt;=10, 11 - _xlfn.RANK.EQ(Z21, $Z$21:$Z$25, 1), 0))</f>
        <v>0</v>
      </c>
      <c r="AB21" s="22">
        <f t="shared" ref="AB21:AB23" si="62">IF(OR(Z21="TO", Z21="TIME"), 0, IF(Z21&lt;&gt;"", 1, ""))</f>
        <v>0</v>
      </c>
      <c r="AC21" s="6"/>
      <c r="AD21" s="22" t="s">
        <v>68</v>
      </c>
      <c r="AE21" s="22">
        <f t="shared" ref="AE21:AE23" si="63">IF(OR(AD21="NT", AD21="TIME"), 0, IF(_xlfn.RANK.EQ(AD21, $AD$21:$AD$25, 1)&lt;=10, 11 - _xlfn.RANK.EQ(AD21, $AD$21:$AD$25, 1), 0))</f>
        <v>0</v>
      </c>
      <c r="AF21" s="22">
        <f t="shared" ref="AF21:AF23" si="64">IF(OR(AD21="TO", AD21="TIME"), 0, IF(AD21&lt;&gt;"", 1, ""))</f>
        <v>0</v>
      </c>
      <c r="AG21" s="7"/>
      <c r="AH21" s="22" t="s">
        <v>68</v>
      </c>
      <c r="AI21" s="22">
        <f t="shared" ref="AI21:AI23" si="65">IF(OR(AH21="NT", AH21="TIME"), 0, IF(_xlfn.RANK.EQ(AH21, $AH$21:$AH$25, 1)&lt;=10, 11 - _xlfn.RANK.EQ(AH21, $AH$21:$AH$25, 1), 0))</f>
        <v>0</v>
      </c>
      <c r="AJ21" s="22">
        <f t="shared" ref="AJ21:AJ23" si="66">IF(OR(AH21="TO", AH21="TIME"), 0, IF(AH21&lt;&gt;"", 1, ""))</f>
        <v>0</v>
      </c>
      <c r="AK21" s="7"/>
      <c r="AL21" s="22" t="s">
        <v>68</v>
      </c>
      <c r="AM21" s="22">
        <f t="shared" ref="AM21:AM23" si="67">IF(OR(AL21="NT", AL21="TIME"), 0, IF(_xlfn.RANK.EQ(AL21, $AL$21:$AL$25, 1)&lt;=10, 11 - _xlfn.RANK.EQ(AL21, $AL$21:$AL$25, 1), 0))</f>
        <v>0</v>
      </c>
      <c r="AN21" s="22">
        <f t="shared" ref="AN21:AN23" si="68">IF(OR(AL21="TO", AL21="TIME"), 0, IF(AL21&lt;&gt;"", 1, ""))</f>
        <v>0</v>
      </c>
      <c r="AO21" s="7"/>
      <c r="AP21" s="22" t="s">
        <v>68</v>
      </c>
      <c r="AQ21" s="22">
        <f t="shared" ref="AQ21:AQ23" si="69">IF(OR(AP21="NT", AP21="TIME"), 0, IF(_xlfn.RANK.EQ(AP21, $AP$21:$AP$25, 1)&lt;=10, 11 - _xlfn.RANK.EQ(AP21, $AP$21:$AP$25, 1), 0))</f>
        <v>0</v>
      </c>
      <c r="AR21" s="22">
        <f t="shared" ref="AR21:AR23" si="70">IF(OR(AP21="TO", AP21="TIME"), 0, IF(AP21&lt;&gt;"", 1, ""))</f>
        <v>0</v>
      </c>
      <c r="AS21" s="7"/>
      <c r="AT21" s="22" t="s">
        <v>68</v>
      </c>
      <c r="AU21" s="22">
        <f t="shared" ref="AU21:AU23" si="71">IF(OR(AT21="NT", AT21="TIME"), 0, IF(_xlfn.RANK.EQ(AT21, $AT$21:$AT$25, 1)&lt;=10, 11 - _xlfn.RANK.EQ(AT21, $AT$21:$AT$25, 1), 0))</f>
        <v>0</v>
      </c>
      <c r="AV21" s="22">
        <f t="shared" ref="AV21:AV23" si="72">IF(OR(AT21="TO", AT21="TIME"), 0, IF(AT21&lt;&gt;"", 1, ""))</f>
        <v>0</v>
      </c>
      <c r="AW21" s="7"/>
      <c r="AX21" s="22">
        <f t="shared" ref="AX21:AX23" si="73">AV21+AR21+AN21+AJ21+AF21+AB21+X21+T21+P21+L21+H21</f>
        <v>3</v>
      </c>
    </row>
    <row r="22" ht="15.75" customHeight="1">
      <c r="A22" s="24">
        <f t="shared" si="49"/>
        <v>2</v>
      </c>
      <c r="B22" s="24" t="s">
        <v>116</v>
      </c>
      <c r="C22" s="6"/>
      <c r="D22" s="42">
        <f t="shared" si="50"/>
        <v>0</v>
      </c>
      <c r="E22" s="7"/>
      <c r="F22" s="22" t="s">
        <v>69</v>
      </c>
      <c r="G22" s="22">
        <f t="shared" si="51"/>
        <v>0</v>
      </c>
      <c r="H22" s="22">
        <f t="shared" si="52"/>
        <v>1</v>
      </c>
      <c r="I22" s="27"/>
      <c r="J22" s="22" t="s">
        <v>69</v>
      </c>
      <c r="K22" s="22">
        <f t="shared" si="53"/>
        <v>0</v>
      </c>
      <c r="L22" s="22">
        <f t="shared" si="54"/>
        <v>1</v>
      </c>
      <c r="M22" s="27"/>
      <c r="N22" s="22" t="s">
        <v>69</v>
      </c>
      <c r="O22" s="22">
        <f t="shared" si="55"/>
        <v>0</v>
      </c>
      <c r="P22" s="22">
        <f t="shared" si="56"/>
        <v>1</v>
      </c>
      <c r="Q22" s="27"/>
      <c r="R22" s="22" t="s">
        <v>68</v>
      </c>
      <c r="S22" s="22">
        <f t="shared" si="57"/>
        <v>0</v>
      </c>
      <c r="T22" s="22">
        <f t="shared" si="58"/>
        <v>0</v>
      </c>
      <c r="U22" s="27"/>
      <c r="V22" s="22" t="s">
        <v>68</v>
      </c>
      <c r="W22" s="22">
        <f t="shared" si="59"/>
        <v>0</v>
      </c>
      <c r="X22" s="22">
        <f t="shared" si="60"/>
        <v>0</v>
      </c>
      <c r="Y22" s="27"/>
      <c r="Z22" s="22" t="s">
        <v>68</v>
      </c>
      <c r="AA22" s="22">
        <f t="shared" si="61"/>
        <v>0</v>
      </c>
      <c r="AB22" s="22">
        <f t="shared" si="62"/>
        <v>0</v>
      </c>
      <c r="AC22" s="6"/>
      <c r="AD22" s="22" t="s">
        <v>68</v>
      </c>
      <c r="AE22" s="22">
        <f t="shared" si="63"/>
        <v>0</v>
      </c>
      <c r="AF22" s="22">
        <f t="shared" si="64"/>
        <v>0</v>
      </c>
      <c r="AG22" s="7"/>
      <c r="AH22" s="22" t="s">
        <v>68</v>
      </c>
      <c r="AI22" s="22">
        <f t="shared" si="65"/>
        <v>0</v>
      </c>
      <c r="AJ22" s="22">
        <f t="shared" si="66"/>
        <v>0</v>
      </c>
      <c r="AK22" s="7"/>
      <c r="AL22" s="22" t="s">
        <v>68</v>
      </c>
      <c r="AM22" s="22">
        <f t="shared" si="67"/>
        <v>0</v>
      </c>
      <c r="AN22" s="22">
        <f t="shared" si="68"/>
        <v>0</v>
      </c>
      <c r="AO22" s="7"/>
      <c r="AP22" s="22" t="s">
        <v>68</v>
      </c>
      <c r="AQ22" s="22">
        <f t="shared" si="69"/>
        <v>0</v>
      </c>
      <c r="AR22" s="22">
        <f t="shared" si="70"/>
        <v>0</v>
      </c>
      <c r="AS22" s="7"/>
      <c r="AT22" s="22" t="s">
        <v>68</v>
      </c>
      <c r="AU22" s="22">
        <f t="shared" si="71"/>
        <v>0</v>
      </c>
      <c r="AV22" s="22">
        <f t="shared" si="72"/>
        <v>0</v>
      </c>
      <c r="AW22" s="7"/>
      <c r="AX22" s="22">
        <f t="shared" si="73"/>
        <v>3</v>
      </c>
    </row>
    <row r="23" ht="15.75" customHeight="1">
      <c r="A23" s="24">
        <f t="shared" si="49"/>
        <v>3</v>
      </c>
      <c r="B23" s="24" t="s">
        <v>101</v>
      </c>
      <c r="C23" s="6"/>
      <c r="D23" s="42">
        <f t="shared" si="50"/>
        <v>0</v>
      </c>
      <c r="E23" s="7"/>
      <c r="F23" s="22"/>
      <c r="G23" s="22"/>
      <c r="H23" s="22" t="str">
        <f t="shared" si="52"/>
        <v/>
      </c>
      <c r="I23" s="27"/>
      <c r="J23" s="22"/>
      <c r="K23" s="22"/>
      <c r="L23" s="22"/>
      <c r="M23" s="27"/>
      <c r="N23" s="22" t="s">
        <v>69</v>
      </c>
      <c r="O23" s="22">
        <f t="shared" si="55"/>
        <v>0</v>
      </c>
      <c r="P23" s="22">
        <f t="shared" si="56"/>
        <v>1</v>
      </c>
      <c r="Q23" s="27"/>
      <c r="R23" s="22" t="s">
        <v>68</v>
      </c>
      <c r="S23" s="22">
        <f t="shared" si="57"/>
        <v>0</v>
      </c>
      <c r="T23" s="22">
        <f t="shared" si="58"/>
        <v>0</v>
      </c>
      <c r="U23" s="27"/>
      <c r="V23" s="22" t="s">
        <v>68</v>
      </c>
      <c r="W23" s="22">
        <f t="shared" si="59"/>
        <v>0</v>
      </c>
      <c r="X23" s="22">
        <f t="shared" si="60"/>
        <v>0</v>
      </c>
      <c r="Y23" s="27"/>
      <c r="Z23" s="22" t="s">
        <v>68</v>
      </c>
      <c r="AA23" s="22">
        <f t="shared" si="61"/>
        <v>0</v>
      </c>
      <c r="AB23" s="22">
        <f t="shared" si="62"/>
        <v>0</v>
      </c>
      <c r="AC23" s="6"/>
      <c r="AD23" s="22" t="s">
        <v>68</v>
      </c>
      <c r="AE23" s="22">
        <f t="shared" si="63"/>
        <v>0</v>
      </c>
      <c r="AF23" s="22">
        <f t="shared" si="64"/>
        <v>0</v>
      </c>
      <c r="AG23" s="7"/>
      <c r="AH23" s="22" t="s">
        <v>68</v>
      </c>
      <c r="AI23" s="22">
        <f t="shared" si="65"/>
        <v>0</v>
      </c>
      <c r="AJ23" s="22">
        <f t="shared" si="66"/>
        <v>0</v>
      </c>
      <c r="AK23" s="7"/>
      <c r="AL23" s="22" t="s">
        <v>68</v>
      </c>
      <c r="AM23" s="22">
        <f t="shared" si="67"/>
        <v>0</v>
      </c>
      <c r="AN23" s="22">
        <f t="shared" si="68"/>
        <v>0</v>
      </c>
      <c r="AO23" s="7"/>
      <c r="AP23" s="22" t="s">
        <v>68</v>
      </c>
      <c r="AQ23" s="22">
        <f t="shared" si="69"/>
        <v>0</v>
      </c>
      <c r="AR23" s="22">
        <f t="shared" si="70"/>
        <v>0</v>
      </c>
      <c r="AS23" s="7"/>
      <c r="AT23" s="22" t="s">
        <v>68</v>
      </c>
      <c r="AU23" s="22">
        <f t="shared" si="71"/>
        <v>0</v>
      </c>
      <c r="AV23" s="22">
        <f t="shared" si="72"/>
        <v>0</v>
      </c>
      <c r="AW23" s="7"/>
      <c r="AX23" s="22">
        <f t="shared" si="73"/>
        <v>1</v>
      </c>
    </row>
    <row r="24" ht="15.75" customHeight="1">
      <c r="A24" s="24"/>
      <c r="B24" s="24"/>
      <c r="C24" s="6"/>
      <c r="D24" s="42"/>
      <c r="E24" s="7"/>
      <c r="F24" s="59"/>
      <c r="G24" s="22"/>
      <c r="H24" s="22"/>
      <c r="I24" s="27"/>
      <c r="J24" s="22"/>
      <c r="K24" s="22"/>
      <c r="L24" s="22"/>
      <c r="M24" s="27"/>
      <c r="N24" s="22"/>
      <c r="O24" s="22"/>
      <c r="P24" s="22"/>
      <c r="Q24" s="27"/>
      <c r="R24" s="22"/>
      <c r="S24" s="22"/>
      <c r="T24" s="22"/>
      <c r="U24" s="27"/>
      <c r="V24" s="22"/>
      <c r="W24" s="22"/>
      <c r="X24" s="22"/>
      <c r="Y24" s="27"/>
      <c r="Z24" s="22"/>
      <c r="AA24" s="22"/>
      <c r="AB24" s="22"/>
      <c r="AC24" s="6"/>
      <c r="AD24" s="22"/>
      <c r="AE24" s="22"/>
      <c r="AF24" s="22"/>
      <c r="AG24" s="7"/>
      <c r="AH24" s="22"/>
      <c r="AI24" s="22"/>
      <c r="AJ24" s="22"/>
      <c r="AK24" s="7"/>
      <c r="AL24" s="22"/>
      <c r="AM24" s="22"/>
      <c r="AN24" s="22"/>
      <c r="AO24" s="7"/>
      <c r="AP24" s="22"/>
      <c r="AQ24" s="22"/>
      <c r="AR24" s="22"/>
      <c r="AS24" s="7"/>
      <c r="AT24" s="22"/>
      <c r="AU24" s="22"/>
      <c r="AV24" s="22"/>
      <c r="AW24" s="7"/>
      <c r="AX24" s="22"/>
    </row>
    <row r="25" ht="15.75" customHeight="1">
      <c r="A25" s="24"/>
      <c r="B25" s="24"/>
      <c r="C25" s="6"/>
      <c r="D25" s="42"/>
      <c r="E25" s="7"/>
      <c r="F25" s="59"/>
      <c r="G25" s="22"/>
      <c r="H25" s="22"/>
      <c r="I25" s="27"/>
      <c r="J25" s="22"/>
      <c r="K25" s="22"/>
      <c r="L25" s="22"/>
      <c r="M25" s="27"/>
      <c r="N25" s="22"/>
      <c r="O25" s="22"/>
      <c r="P25" s="22"/>
      <c r="Q25" s="27"/>
      <c r="R25" s="22"/>
      <c r="S25" s="22"/>
      <c r="T25" s="22"/>
      <c r="U25" s="27"/>
      <c r="V25" s="22"/>
      <c r="W25" s="22"/>
      <c r="X25" s="22"/>
      <c r="Y25" s="27"/>
      <c r="Z25" s="22"/>
      <c r="AA25" s="22"/>
      <c r="AB25" s="22"/>
      <c r="AC25" s="6"/>
      <c r="AD25" s="22"/>
      <c r="AE25" s="22"/>
      <c r="AF25" s="22"/>
      <c r="AG25" s="7"/>
      <c r="AH25" s="22"/>
      <c r="AI25" s="22"/>
      <c r="AJ25" s="22"/>
      <c r="AK25" s="7"/>
      <c r="AL25" s="22"/>
      <c r="AM25" s="22"/>
      <c r="AN25" s="22"/>
      <c r="AO25" s="7"/>
      <c r="AP25" s="22"/>
      <c r="AQ25" s="22"/>
      <c r="AR25" s="22"/>
      <c r="AS25" s="7"/>
      <c r="AT25" s="22"/>
      <c r="AU25" s="22"/>
      <c r="AV25" s="22"/>
      <c r="AW25" s="7"/>
      <c r="AX25" s="22"/>
    </row>
    <row r="26" ht="15.75" customHeight="1">
      <c r="A26" s="24"/>
      <c r="B26" s="24"/>
      <c r="C26" s="6"/>
      <c r="D26" s="42"/>
      <c r="E26" s="7"/>
      <c r="F26" s="59"/>
      <c r="G26" s="22"/>
      <c r="H26" s="22"/>
      <c r="I26" s="27"/>
      <c r="J26" s="22"/>
      <c r="K26" s="22"/>
      <c r="L26" s="22"/>
      <c r="M26" s="27"/>
      <c r="N26" s="22"/>
      <c r="O26" s="22"/>
      <c r="P26" s="22"/>
      <c r="Q26" s="27"/>
      <c r="R26" s="22"/>
      <c r="S26" s="22"/>
      <c r="T26" s="22"/>
      <c r="U26" s="27"/>
      <c r="V26" s="22"/>
      <c r="W26" s="22"/>
      <c r="X26" s="22"/>
      <c r="Y26" s="27"/>
      <c r="Z26" s="22"/>
      <c r="AA26" s="22"/>
      <c r="AB26" s="22"/>
      <c r="AC26" s="6"/>
      <c r="AD26" s="22"/>
      <c r="AE26" s="22"/>
      <c r="AF26" s="22"/>
      <c r="AG26" s="7"/>
      <c r="AH26" s="22"/>
      <c r="AI26" s="22"/>
      <c r="AJ26" s="22"/>
      <c r="AK26" s="7"/>
      <c r="AL26" s="22"/>
      <c r="AM26" s="22"/>
      <c r="AN26" s="22"/>
      <c r="AO26" s="7"/>
      <c r="AP26" s="22"/>
      <c r="AQ26" s="22"/>
      <c r="AR26" s="22"/>
      <c r="AS26" s="7"/>
      <c r="AT26" s="22"/>
      <c r="AU26" s="22"/>
      <c r="AV26" s="22"/>
      <c r="AW26" s="7"/>
      <c r="AX26" s="22"/>
    </row>
    <row r="27" ht="15.75" customHeight="1">
      <c r="A27" s="25"/>
      <c r="B27" s="25"/>
      <c r="C27" s="6"/>
      <c r="D27" s="5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6"/>
      <c r="AD27" s="27"/>
      <c r="AE27" s="27"/>
      <c r="AF27" s="27"/>
      <c r="AG27" s="7"/>
      <c r="AH27" s="27"/>
      <c r="AI27" s="27"/>
      <c r="AJ27" s="27"/>
      <c r="AK27" s="7"/>
      <c r="AL27" s="27"/>
      <c r="AM27" s="27"/>
      <c r="AN27" s="27"/>
      <c r="AO27" s="7"/>
      <c r="AP27" s="27"/>
      <c r="AQ27" s="27"/>
      <c r="AR27" s="27"/>
      <c r="AS27" s="7"/>
      <c r="AT27" s="27"/>
      <c r="AU27" s="27"/>
      <c r="AV27" s="27"/>
      <c r="AW27" s="7"/>
      <c r="AX27" s="7"/>
    </row>
    <row r="28" ht="15.75" customHeight="1">
      <c r="D28" s="60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</row>
    <row r="29" ht="15.75" customHeight="1">
      <c r="A29" s="15"/>
      <c r="B29" s="15" t="s">
        <v>121</v>
      </c>
      <c r="D29" s="60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</row>
    <row r="30" ht="15.75" customHeight="1">
      <c r="A30" s="55"/>
      <c r="B30" s="55"/>
      <c r="C30" s="61"/>
      <c r="D30" s="42"/>
      <c r="E30" s="7"/>
      <c r="F30" s="7"/>
      <c r="G30" s="43"/>
      <c r="H30" s="43"/>
      <c r="I30" s="35"/>
      <c r="J30" s="43"/>
      <c r="K30" s="43"/>
      <c r="L30" s="43"/>
      <c r="M30" s="35"/>
      <c r="N30" s="43"/>
      <c r="O30" s="43"/>
      <c r="P30" s="43"/>
      <c r="Q30" s="35"/>
      <c r="R30" s="43"/>
      <c r="S30" s="43"/>
      <c r="T30" s="43"/>
      <c r="U30" s="35"/>
      <c r="V30" s="43"/>
      <c r="W30" s="43"/>
      <c r="X30" s="43"/>
      <c r="Y30" s="35"/>
      <c r="Z30" s="43"/>
      <c r="AA30" s="43"/>
      <c r="AB30" s="43"/>
      <c r="AC30" s="35"/>
      <c r="AD30" s="43"/>
      <c r="AE30" s="43"/>
      <c r="AF30" s="43"/>
      <c r="AG30" s="35"/>
      <c r="AH30" s="43"/>
      <c r="AI30" s="43"/>
      <c r="AJ30" s="43"/>
      <c r="AK30" s="35"/>
      <c r="AL30" s="43"/>
      <c r="AM30" s="43"/>
      <c r="AN30" s="43"/>
      <c r="AO30" s="35"/>
      <c r="AP30" s="43"/>
      <c r="AQ30" s="43"/>
      <c r="AR30" s="43"/>
      <c r="AS30" s="35"/>
      <c r="AT30" s="43"/>
      <c r="AU30" s="43"/>
      <c r="AV30" s="43"/>
      <c r="AW30" s="35"/>
      <c r="AX30" s="43"/>
      <c r="AY30" s="35"/>
    </row>
    <row r="31" ht="15.75" customHeight="1">
      <c r="A31" s="24">
        <f t="shared" ref="A31:A41" si="74">ROW(A2)-ROW($A$2)+1</f>
        <v>1</v>
      </c>
      <c r="B31" s="24" t="s">
        <v>117</v>
      </c>
      <c r="C31" s="61"/>
      <c r="D31" s="42">
        <f t="shared" ref="D31:D39" si="75">G31+K31+O31+S31+W31+AA31+AE31+AI31+AM31+AQ31+AU31</f>
        <v>18</v>
      </c>
      <c r="E31" s="7"/>
      <c r="F31" s="59">
        <v>20.41</v>
      </c>
      <c r="G31" s="22">
        <f t="shared" ref="G31:G33" si="76">IF(F31="NT", 0, IF(_xlfn.RANK.EQ(F31, $F$31:$F$39, 1)&lt;=10, 11 - _xlfn.RANK.EQ(F31, $F$31:$F$39, 1), 0))</f>
        <v>9</v>
      </c>
      <c r="H31" s="22">
        <f t="shared" ref="H31:H33" si="77">IF(F31="TO", 0, IF(F31&lt;&gt;"", 1, ""))</f>
        <v>1</v>
      </c>
      <c r="I31" s="35"/>
      <c r="J31" s="22">
        <v>13.88</v>
      </c>
      <c r="K31" s="22">
        <f t="shared" ref="K31:K34" si="78">IF(OR(J31="NT", J31="TIME"), 0, IF(_xlfn.RANK.EQ(J31, $J$31:$J$39, 1)&lt;=10, 11 - _xlfn.RANK.EQ(J31, $J$31:$J$39, 1), 0))</f>
        <v>9</v>
      </c>
      <c r="L31" s="22">
        <f t="shared" ref="L31:L39" si="79">IF(OR(J31="TO", J31="TIME"), 0, IF(J31&lt;&gt;"", 1, ""))</f>
        <v>1</v>
      </c>
      <c r="M31" s="35"/>
      <c r="N31" s="22" t="s">
        <v>69</v>
      </c>
      <c r="O31" s="22">
        <f t="shared" ref="O31:O41" si="80">IF(OR(N31="NT", N31="TIME"), 0, IF(_xlfn.RANK.EQ(N31, $N$31:$N$41, 1)&lt;=10, 11 - _xlfn.RANK.EQ(N31, $N$31:$N$41, 1), 0))</f>
        <v>0</v>
      </c>
      <c r="P31" s="22">
        <f t="shared" ref="P31:P41" si="81">IF(OR(N31="TO", N31="TIME"), 0, IF(N31&lt;&gt;"", 1, ""))</f>
        <v>1</v>
      </c>
      <c r="Q31" s="35"/>
      <c r="R31" s="22" t="s">
        <v>68</v>
      </c>
      <c r="S31" s="22">
        <f t="shared" ref="S31:S39" si="82">IF(OR(R31="NT", R31="TIME"), 0, IF(_xlfn.RANK.EQ(R31, $R$31:$R$39, 1)&lt;=10, 11 - _xlfn.RANK.EQ(R31, $R$31:$R$39, 1), 0))</f>
        <v>0</v>
      </c>
      <c r="T31" s="22">
        <f t="shared" ref="T31:T39" si="83">IF(OR(R31="TO", R31="TIME"), 0, IF(R31&lt;&gt;"", 1, ""))</f>
        <v>0</v>
      </c>
      <c r="U31" s="35"/>
      <c r="V31" s="22" t="s">
        <v>68</v>
      </c>
      <c r="W31" s="22">
        <f t="shared" ref="W31:W39" si="84">IF(OR(V31="NT", V31="TIME"), 0, IF(_xlfn.RANK.EQ(V31, $V$31:$V$39, 1)&lt;=10, 11 - _xlfn.RANK.EQ(V31, $V$31:$V$39, 1), 0))</f>
        <v>0</v>
      </c>
      <c r="X31" s="22">
        <f t="shared" ref="X31:X39" si="85">IF(OR(V31="TO", V31="TIME"), 0, IF(V31&lt;&gt;"", 1, ""))</f>
        <v>0</v>
      </c>
      <c r="Y31" s="35"/>
      <c r="Z31" s="22" t="s">
        <v>68</v>
      </c>
      <c r="AA31" s="22">
        <f t="shared" ref="AA31:AA39" si="86">IF(OR(Z31="NT", Z31="TIME"), 0, IF(_xlfn.RANK.EQ(Z31, $Z$31:$Z$39, 1)&lt;=10, 11 - _xlfn.RANK.EQ(Z31, $Z$31:$Z$39, 1), 0))</f>
        <v>0</v>
      </c>
      <c r="AB31" s="22">
        <f t="shared" ref="AB31:AB39" si="87">IF(OR(Z31="TO", Z31="TIME"), 0, IF(Z31&lt;&gt;"", 1, ""))</f>
        <v>0</v>
      </c>
      <c r="AC31" s="35"/>
      <c r="AD31" s="22" t="s">
        <v>68</v>
      </c>
      <c r="AE31" s="22">
        <f t="shared" ref="AE31:AE39" si="88">IF(OR(AD31="NT", AD31="TIME"), 0, IF(_xlfn.RANK.EQ(AD31, $AD$31:$AD$39, 1)&lt;=10, 11 - _xlfn.RANK.EQ(AD31, $AD$31:$AD$39, 1), 0))</f>
        <v>0</v>
      </c>
      <c r="AF31" s="22">
        <f t="shared" ref="AF31:AF39" si="89">IF(OR(AD31="TO", AD31="TIME"), 0, IF(AD31&lt;&gt;"", 1, ""))</f>
        <v>0</v>
      </c>
      <c r="AG31" s="35"/>
      <c r="AH31" s="22" t="s">
        <v>68</v>
      </c>
      <c r="AI31" s="22">
        <f t="shared" ref="AI31:AI39" si="90">IF(OR(AH31="NT", AH31="TIME"), 0, IF(_xlfn.RANK.EQ(AH31, $AH$31:$AH$39, 1)&lt;=10, 11 - _xlfn.RANK.EQ(AH31, $AH$31:$AH$39, 1), 0))</f>
        <v>0</v>
      </c>
      <c r="AJ31" s="22">
        <f t="shared" ref="AJ31:AJ39" si="91">IF(OR(AH31="TO", AH31="TIME"), 0, IF(AH31&lt;&gt;"", 1, ""))</f>
        <v>0</v>
      </c>
      <c r="AK31" s="35"/>
      <c r="AL31" s="22" t="s">
        <v>68</v>
      </c>
      <c r="AM31" s="22">
        <f t="shared" ref="AM31:AM39" si="92">IF(OR(AL31="NT", AL31="TIME"), 0, IF(_xlfn.RANK.EQ(AL31, $AL$31:$AL$39, 1)&lt;=10, 11 - _xlfn.RANK.EQ(AL31, $AL$31:$AL$39, 1), 0))</f>
        <v>0</v>
      </c>
      <c r="AN31" s="22">
        <f t="shared" ref="AN31:AN39" si="93">IF(OR(AL31="TO", AL31="TIME"), 0, IF(AL31&lt;&gt;"", 1, ""))</f>
        <v>0</v>
      </c>
      <c r="AO31" s="35"/>
      <c r="AP31" s="22" t="s">
        <v>68</v>
      </c>
      <c r="AQ31" s="22">
        <f t="shared" ref="AQ31:AQ39" si="94">IF(OR(AP31="NT", AP31="TIME"), 0, IF(_xlfn.RANK.EQ(AP31, $AP$31:$AP$39, 1)&lt;=10, 11 - _xlfn.RANK.EQ(AP31, $AP$31:$AP$39, 1), 0))</f>
        <v>0</v>
      </c>
      <c r="AR31" s="22">
        <f t="shared" ref="AR31:AR39" si="95">IF(OR(AP31="TO", AP31="TIME"), 0, IF(AP31&lt;&gt;"", 1, ""))</f>
        <v>0</v>
      </c>
      <c r="AS31" s="35"/>
      <c r="AT31" s="22" t="s">
        <v>68</v>
      </c>
      <c r="AU31" s="22">
        <f t="shared" ref="AU31:AU39" si="96">IF(OR(AT31="NT", AT31="TIME"), 0, IF(_xlfn.RANK.EQ(AT31, $AT$31:$AT$39, 1)&lt;=10, 11 - _xlfn.RANK.EQ(AT31, $AT$31:$AT$39, 1), 0))</f>
        <v>0</v>
      </c>
      <c r="AV31" s="22">
        <f t="shared" ref="AV31:AV39" si="97">IF(OR(AT31="TO", AT31="TIME"), 0, IF(AT31&lt;&gt;"", 1, ""))</f>
        <v>0</v>
      </c>
      <c r="AW31" s="35"/>
      <c r="AX31" s="22">
        <f t="shared" ref="AX31:AX39" si="98">AV31+AR31+AN31+AJ31+AF31+AB31+X31+T31+P31+L31+H31</f>
        <v>3</v>
      </c>
      <c r="AY31" s="35"/>
    </row>
    <row r="32" ht="15.75" customHeight="1">
      <c r="A32" s="24">
        <f t="shared" si="74"/>
        <v>2</v>
      </c>
      <c r="B32" s="24" t="s">
        <v>97</v>
      </c>
      <c r="C32" s="61"/>
      <c r="D32" s="42">
        <f t="shared" si="75"/>
        <v>17</v>
      </c>
      <c r="E32" s="7"/>
      <c r="F32" s="59" t="s">
        <v>69</v>
      </c>
      <c r="G32" s="22">
        <f t="shared" si="76"/>
        <v>0</v>
      </c>
      <c r="H32" s="22">
        <f t="shared" si="77"/>
        <v>1</v>
      </c>
      <c r="I32" s="35"/>
      <c r="J32" s="22">
        <v>14.0</v>
      </c>
      <c r="K32" s="22">
        <f t="shared" si="78"/>
        <v>8</v>
      </c>
      <c r="L32" s="22">
        <f t="shared" si="79"/>
        <v>1</v>
      </c>
      <c r="M32" s="35"/>
      <c r="N32" s="22">
        <v>18.56</v>
      </c>
      <c r="O32" s="22">
        <f t="shared" si="80"/>
        <v>9</v>
      </c>
      <c r="P32" s="22">
        <f t="shared" si="81"/>
        <v>1</v>
      </c>
      <c r="Q32" s="35"/>
      <c r="R32" s="22" t="s">
        <v>68</v>
      </c>
      <c r="S32" s="22">
        <f t="shared" si="82"/>
        <v>0</v>
      </c>
      <c r="T32" s="22">
        <f t="shared" si="83"/>
        <v>0</v>
      </c>
      <c r="U32" s="35"/>
      <c r="V32" s="22" t="s">
        <v>68</v>
      </c>
      <c r="W32" s="22">
        <f t="shared" si="84"/>
        <v>0</v>
      </c>
      <c r="X32" s="22">
        <f t="shared" si="85"/>
        <v>0</v>
      </c>
      <c r="Y32" s="35"/>
      <c r="Z32" s="22" t="s">
        <v>68</v>
      </c>
      <c r="AA32" s="22">
        <f t="shared" si="86"/>
        <v>0</v>
      </c>
      <c r="AB32" s="22">
        <f t="shared" si="87"/>
        <v>0</v>
      </c>
      <c r="AC32" s="35"/>
      <c r="AD32" s="22" t="s">
        <v>68</v>
      </c>
      <c r="AE32" s="22">
        <f t="shared" si="88"/>
        <v>0</v>
      </c>
      <c r="AF32" s="22">
        <f t="shared" si="89"/>
        <v>0</v>
      </c>
      <c r="AG32" s="35"/>
      <c r="AH32" s="22" t="s">
        <v>68</v>
      </c>
      <c r="AI32" s="22">
        <f t="shared" si="90"/>
        <v>0</v>
      </c>
      <c r="AJ32" s="22">
        <f t="shared" si="91"/>
        <v>0</v>
      </c>
      <c r="AK32" s="35"/>
      <c r="AL32" s="22" t="s">
        <v>68</v>
      </c>
      <c r="AM32" s="22">
        <f t="shared" si="92"/>
        <v>0</v>
      </c>
      <c r="AN32" s="22">
        <f t="shared" si="93"/>
        <v>0</v>
      </c>
      <c r="AO32" s="35"/>
      <c r="AP32" s="22" t="s">
        <v>68</v>
      </c>
      <c r="AQ32" s="22">
        <f t="shared" si="94"/>
        <v>0</v>
      </c>
      <c r="AR32" s="22">
        <f t="shared" si="95"/>
        <v>0</v>
      </c>
      <c r="AS32" s="35"/>
      <c r="AT32" s="22" t="s">
        <v>68</v>
      </c>
      <c r="AU32" s="22">
        <f t="shared" si="96"/>
        <v>0</v>
      </c>
      <c r="AV32" s="22">
        <f t="shared" si="97"/>
        <v>0</v>
      </c>
      <c r="AW32" s="35"/>
      <c r="AX32" s="22">
        <f t="shared" si="98"/>
        <v>3</v>
      </c>
      <c r="AY32" s="35"/>
    </row>
    <row r="33" ht="15.75" customHeight="1">
      <c r="A33" s="24">
        <f t="shared" si="74"/>
        <v>3</v>
      </c>
      <c r="B33" s="24" t="s">
        <v>122</v>
      </c>
      <c r="C33" s="61"/>
      <c r="D33" s="42">
        <f t="shared" si="75"/>
        <v>10</v>
      </c>
      <c r="E33" s="7"/>
      <c r="F33" s="59">
        <v>16.1</v>
      </c>
      <c r="G33" s="22">
        <f t="shared" si="76"/>
        <v>10</v>
      </c>
      <c r="H33" s="22">
        <f t="shared" si="77"/>
        <v>1</v>
      </c>
      <c r="I33" s="35"/>
      <c r="J33" s="22" t="s">
        <v>69</v>
      </c>
      <c r="K33" s="22">
        <f t="shared" si="78"/>
        <v>0</v>
      </c>
      <c r="L33" s="22">
        <f t="shared" si="79"/>
        <v>1</v>
      </c>
      <c r="M33" s="35"/>
      <c r="N33" s="22" t="s">
        <v>68</v>
      </c>
      <c r="O33" s="22">
        <f t="shared" si="80"/>
        <v>0</v>
      </c>
      <c r="P33" s="22">
        <f t="shared" si="81"/>
        <v>0</v>
      </c>
      <c r="Q33" s="35"/>
      <c r="R33" s="22" t="s">
        <v>68</v>
      </c>
      <c r="S33" s="22">
        <f t="shared" si="82"/>
        <v>0</v>
      </c>
      <c r="T33" s="22">
        <f t="shared" si="83"/>
        <v>0</v>
      </c>
      <c r="U33" s="35"/>
      <c r="V33" s="22" t="s">
        <v>68</v>
      </c>
      <c r="W33" s="22">
        <f t="shared" si="84"/>
        <v>0</v>
      </c>
      <c r="X33" s="22">
        <f t="shared" si="85"/>
        <v>0</v>
      </c>
      <c r="Y33" s="35"/>
      <c r="Z33" s="22" t="s">
        <v>68</v>
      </c>
      <c r="AA33" s="22">
        <f t="shared" si="86"/>
        <v>0</v>
      </c>
      <c r="AB33" s="22">
        <f t="shared" si="87"/>
        <v>0</v>
      </c>
      <c r="AC33" s="35"/>
      <c r="AD33" s="22" t="s">
        <v>68</v>
      </c>
      <c r="AE33" s="22">
        <f t="shared" si="88"/>
        <v>0</v>
      </c>
      <c r="AF33" s="22">
        <f t="shared" si="89"/>
        <v>0</v>
      </c>
      <c r="AG33" s="35"/>
      <c r="AH33" s="22" t="s">
        <v>68</v>
      </c>
      <c r="AI33" s="22">
        <f t="shared" si="90"/>
        <v>0</v>
      </c>
      <c r="AJ33" s="22">
        <f t="shared" si="91"/>
        <v>0</v>
      </c>
      <c r="AK33" s="35"/>
      <c r="AL33" s="22" t="s">
        <v>68</v>
      </c>
      <c r="AM33" s="22">
        <f t="shared" si="92"/>
        <v>0</v>
      </c>
      <c r="AN33" s="22">
        <f t="shared" si="93"/>
        <v>0</v>
      </c>
      <c r="AO33" s="35"/>
      <c r="AP33" s="22" t="s">
        <v>68</v>
      </c>
      <c r="AQ33" s="22">
        <f t="shared" si="94"/>
        <v>0</v>
      </c>
      <c r="AR33" s="22">
        <f t="shared" si="95"/>
        <v>0</v>
      </c>
      <c r="AS33" s="35"/>
      <c r="AT33" s="22" t="s">
        <v>68</v>
      </c>
      <c r="AU33" s="22">
        <f t="shared" si="96"/>
        <v>0</v>
      </c>
      <c r="AV33" s="22">
        <f t="shared" si="97"/>
        <v>0</v>
      </c>
      <c r="AW33" s="35"/>
      <c r="AX33" s="22">
        <f t="shared" si="98"/>
        <v>2</v>
      </c>
      <c r="AY33" s="35"/>
    </row>
    <row r="34" ht="15.75" customHeight="1">
      <c r="A34" s="24">
        <f t="shared" si="74"/>
        <v>4</v>
      </c>
      <c r="B34" s="24" t="s">
        <v>118</v>
      </c>
      <c r="C34" s="61"/>
      <c r="D34" s="42">
        <f t="shared" si="75"/>
        <v>10</v>
      </c>
      <c r="E34" s="7"/>
      <c r="F34" s="59"/>
      <c r="G34" s="22"/>
      <c r="H34" s="22"/>
      <c r="I34" s="35"/>
      <c r="J34" s="22">
        <v>13.32</v>
      </c>
      <c r="K34" s="22">
        <f t="shared" si="78"/>
        <v>10</v>
      </c>
      <c r="L34" s="22">
        <f t="shared" si="79"/>
        <v>1</v>
      </c>
      <c r="M34" s="35"/>
      <c r="N34" s="22" t="s">
        <v>68</v>
      </c>
      <c r="O34" s="22">
        <f t="shared" si="80"/>
        <v>0</v>
      </c>
      <c r="P34" s="22">
        <f t="shared" si="81"/>
        <v>0</v>
      </c>
      <c r="Q34" s="35"/>
      <c r="R34" s="22" t="s">
        <v>68</v>
      </c>
      <c r="S34" s="22">
        <f t="shared" si="82"/>
        <v>0</v>
      </c>
      <c r="T34" s="22">
        <f t="shared" si="83"/>
        <v>0</v>
      </c>
      <c r="U34" s="35"/>
      <c r="V34" s="22" t="s">
        <v>68</v>
      </c>
      <c r="W34" s="22">
        <f t="shared" si="84"/>
        <v>0</v>
      </c>
      <c r="X34" s="22">
        <f t="shared" si="85"/>
        <v>0</v>
      </c>
      <c r="Y34" s="35"/>
      <c r="Z34" s="22" t="s">
        <v>68</v>
      </c>
      <c r="AA34" s="22">
        <f t="shared" si="86"/>
        <v>0</v>
      </c>
      <c r="AB34" s="22">
        <f t="shared" si="87"/>
        <v>0</v>
      </c>
      <c r="AC34" s="35"/>
      <c r="AD34" s="22" t="s">
        <v>68</v>
      </c>
      <c r="AE34" s="22">
        <f t="shared" si="88"/>
        <v>0</v>
      </c>
      <c r="AF34" s="22">
        <f t="shared" si="89"/>
        <v>0</v>
      </c>
      <c r="AG34" s="35"/>
      <c r="AH34" s="22" t="s">
        <v>68</v>
      </c>
      <c r="AI34" s="22">
        <f t="shared" si="90"/>
        <v>0</v>
      </c>
      <c r="AJ34" s="22">
        <f t="shared" si="91"/>
        <v>0</v>
      </c>
      <c r="AK34" s="35"/>
      <c r="AL34" s="22" t="s">
        <v>68</v>
      </c>
      <c r="AM34" s="22">
        <f t="shared" si="92"/>
        <v>0</v>
      </c>
      <c r="AN34" s="22">
        <f t="shared" si="93"/>
        <v>0</v>
      </c>
      <c r="AO34" s="35"/>
      <c r="AP34" s="22" t="s">
        <v>68</v>
      </c>
      <c r="AQ34" s="22">
        <f t="shared" si="94"/>
        <v>0</v>
      </c>
      <c r="AR34" s="22">
        <f t="shared" si="95"/>
        <v>0</v>
      </c>
      <c r="AS34" s="35"/>
      <c r="AT34" s="22" t="s">
        <v>68</v>
      </c>
      <c r="AU34" s="22">
        <f t="shared" si="96"/>
        <v>0</v>
      </c>
      <c r="AV34" s="22">
        <f t="shared" si="97"/>
        <v>0</v>
      </c>
      <c r="AW34" s="35"/>
      <c r="AX34" s="22">
        <f t="shared" si="98"/>
        <v>1</v>
      </c>
      <c r="AY34" s="35"/>
    </row>
    <row r="35" ht="15.75" customHeight="1">
      <c r="A35" s="24">
        <f t="shared" si="74"/>
        <v>5</v>
      </c>
      <c r="B35" s="24" t="s">
        <v>123</v>
      </c>
      <c r="C35" s="61"/>
      <c r="D35" s="42">
        <f t="shared" si="75"/>
        <v>10</v>
      </c>
      <c r="E35" s="7"/>
      <c r="F35" s="59" t="s">
        <v>69</v>
      </c>
      <c r="G35" s="22">
        <f t="shared" ref="G35:G36" si="99">IF(F35="NT", 0, IF(_xlfn.RANK.EQ(F35, $F$31:$F$39, 1)&lt;=10, 11 - _xlfn.RANK.EQ(F35, $F$31:$F$39, 1), 0))</f>
        <v>0</v>
      </c>
      <c r="H35" s="22">
        <f t="shared" ref="H35:H36" si="100">IF(F35="TO", 0, IF(F35&lt;&gt;"", 1, ""))</f>
        <v>1</v>
      </c>
      <c r="I35" s="35"/>
      <c r="J35" s="22" t="s">
        <v>27</v>
      </c>
      <c r="K35" s="22">
        <v>0.0</v>
      </c>
      <c r="L35" s="22">
        <f t="shared" si="79"/>
        <v>0</v>
      </c>
      <c r="M35" s="35"/>
      <c r="N35" s="22">
        <v>18.13</v>
      </c>
      <c r="O35" s="22">
        <f t="shared" si="80"/>
        <v>10</v>
      </c>
      <c r="P35" s="22">
        <f t="shared" si="81"/>
        <v>1</v>
      </c>
      <c r="Q35" s="35"/>
      <c r="R35" s="22" t="s">
        <v>68</v>
      </c>
      <c r="S35" s="22">
        <f t="shared" si="82"/>
        <v>0</v>
      </c>
      <c r="T35" s="22">
        <f t="shared" si="83"/>
        <v>0</v>
      </c>
      <c r="U35" s="35"/>
      <c r="V35" s="22" t="s">
        <v>68</v>
      </c>
      <c r="W35" s="22">
        <f t="shared" si="84"/>
        <v>0</v>
      </c>
      <c r="X35" s="22">
        <f t="shared" si="85"/>
        <v>0</v>
      </c>
      <c r="Y35" s="35"/>
      <c r="Z35" s="22" t="s">
        <v>68</v>
      </c>
      <c r="AA35" s="22">
        <f t="shared" si="86"/>
        <v>0</v>
      </c>
      <c r="AB35" s="22">
        <f t="shared" si="87"/>
        <v>0</v>
      </c>
      <c r="AC35" s="35"/>
      <c r="AD35" s="22" t="s">
        <v>68</v>
      </c>
      <c r="AE35" s="22">
        <f t="shared" si="88"/>
        <v>0</v>
      </c>
      <c r="AF35" s="22">
        <f t="shared" si="89"/>
        <v>0</v>
      </c>
      <c r="AG35" s="35"/>
      <c r="AH35" s="22" t="s">
        <v>68</v>
      </c>
      <c r="AI35" s="22">
        <f t="shared" si="90"/>
        <v>0</v>
      </c>
      <c r="AJ35" s="22">
        <f t="shared" si="91"/>
        <v>0</v>
      </c>
      <c r="AK35" s="35"/>
      <c r="AL35" s="22" t="s">
        <v>68</v>
      </c>
      <c r="AM35" s="22">
        <f t="shared" si="92"/>
        <v>0</v>
      </c>
      <c r="AN35" s="22">
        <f t="shared" si="93"/>
        <v>0</v>
      </c>
      <c r="AO35" s="35"/>
      <c r="AP35" s="22" t="s">
        <v>68</v>
      </c>
      <c r="AQ35" s="22">
        <f t="shared" si="94"/>
        <v>0</v>
      </c>
      <c r="AR35" s="22">
        <f t="shared" si="95"/>
        <v>0</v>
      </c>
      <c r="AS35" s="35"/>
      <c r="AT35" s="22" t="s">
        <v>68</v>
      </c>
      <c r="AU35" s="22">
        <f t="shared" si="96"/>
        <v>0</v>
      </c>
      <c r="AV35" s="22">
        <f t="shared" si="97"/>
        <v>0</v>
      </c>
      <c r="AW35" s="35"/>
      <c r="AX35" s="22">
        <f t="shared" si="98"/>
        <v>2</v>
      </c>
      <c r="AY35" s="35"/>
    </row>
    <row r="36" ht="15.75" customHeight="1">
      <c r="A36" s="24">
        <f t="shared" si="74"/>
        <v>6</v>
      </c>
      <c r="B36" s="24" t="s">
        <v>102</v>
      </c>
      <c r="C36" s="61"/>
      <c r="D36" s="42">
        <f t="shared" si="75"/>
        <v>8</v>
      </c>
      <c r="E36" s="7"/>
      <c r="F36" s="59" t="s">
        <v>69</v>
      </c>
      <c r="G36" s="22">
        <f t="shared" si="99"/>
        <v>0</v>
      </c>
      <c r="H36" s="22">
        <f t="shared" si="100"/>
        <v>1</v>
      </c>
      <c r="I36" s="35"/>
      <c r="J36" s="22" t="s">
        <v>69</v>
      </c>
      <c r="K36" s="22">
        <f t="shared" ref="K36:K39" si="101">IF(OR(J36="NT", J36="TIME"), 0, IF(_xlfn.RANK.EQ(J36, $J$31:$J$39, 1)&lt;=10, 11 - _xlfn.RANK.EQ(J36, $J$31:$J$39, 1), 0))</f>
        <v>0</v>
      </c>
      <c r="L36" s="22">
        <f t="shared" si="79"/>
        <v>1</v>
      </c>
      <c r="M36" s="35"/>
      <c r="N36" s="22">
        <v>25.72</v>
      </c>
      <c r="O36" s="22">
        <f t="shared" si="80"/>
        <v>8</v>
      </c>
      <c r="P36" s="22">
        <f t="shared" si="81"/>
        <v>1</v>
      </c>
      <c r="Q36" s="35"/>
      <c r="R36" s="22" t="s">
        <v>68</v>
      </c>
      <c r="S36" s="22">
        <f t="shared" si="82"/>
        <v>0</v>
      </c>
      <c r="T36" s="22">
        <f t="shared" si="83"/>
        <v>0</v>
      </c>
      <c r="U36" s="35"/>
      <c r="V36" s="22" t="s">
        <v>68</v>
      </c>
      <c r="W36" s="22">
        <f t="shared" si="84"/>
        <v>0</v>
      </c>
      <c r="X36" s="22">
        <f t="shared" si="85"/>
        <v>0</v>
      </c>
      <c r="Y36" s="35"/>
      <c r="Z36" s="22" t="s">
        <v>68</v>
      </c>
      <c r="AA36" s="22">
        <f t="shared" si="86"/>
        <v>0</v>
      </c>
      <c r="AB36" s="22">
        <f t="shared" si="87"/>
        <v>0</v>
      </c>
      <c r="AC36" s="35"/>
      <c r="AD36" s="22" t="s">
        <v>68</v>
      </c>
      <c r="AE36" s="22">
        <f t="shared" si="88"/>
        <v>0</v>
      </c>
      <c r="AF36" s="22">
        <f t="shared" si="89"/>
        <v>0</v>
      </c>
      <c r="AG36" s="35"/>
      <c r="AH36" s="22" t="s">
        <v>68</v>
      </c>
      <c r="AI36" s="22">
        <f t="shared" si="90"/>
        <v>0</v>
      </c>
      <c r="AJ36" s="22">
        <f t="shared" si="91"/>
        <v>0</v>
      </c>
      <c r="AK36" s="35"/>
      <c r="AL36" s="22" t="s">
        <v>68</v>
      </c>
      <c r="AM36" s="22">
        <f t="shared" si="92"/>
        <v>0</v>
      </c>
      <c r="AN36" s="22">
        <f t="shared" si="93"/>
        <v>0</v>
      </c>
      <c r="AO36" s="35"/>
      <c r="AP36" s="22" t="s">
        <v>68</v>
      </c>
      <c r="AQ36" s="22">
        <f t="shared" si="94"/>
        <v>0</v>
      </c>
      <c r="AR36" s="22">
        <f t="shared" si="95"/>
        <v>0</v>
      </c>
      <c r="AS36" s="35"/>
      <c r="AT36" s="22" t="s">
        <v>68</v>
      </c>
      <c r="AU36" s="22">
        <f t="shared" si="96"/>
        <v>0</v>
      </c>
      <c r="AV36" s="22">
        <f t="shared" si="97"/>
        <v>0</v>
      </c>
      <c r="AW36" s="35"/>
      <c r="AX36" s="22">
        <f t="shared" si="98"/>
        <v>3</v>
      </c>
      <c r="AY36" s="35"/>
    </row>
    <row r="37" ht="15.75" customHeight="1">
      <c r="A37" s="24">
        <f t="shared" si="74"/>
        <v>7</v>
      </c>
      <c r="B37" s="24" t="s">
        <v>124</v>
      </c>
      <c r="C37" s="61"/>
      <c r="D37" s="42">
        <f t="shared" si="75"/>
        <v>7</v>
      </c>
      <c r="E37" s="7"/>
      <c r="F37" s="59"/>
      <c r="G37" s="22"/>
      <c r="H37" s="22"/>
      <c r="I37" s="35"/>
      <c r="J37" s="22">
        <v>15.51</v>
      </c>
      <c r="K37" s="22">
        <f t="shared" si="101"/>
        <v>7</v>
      </c>
      <c r="L37" s="22">
        <f t="shared" si="79"/>
        <v>1</v>
      </c>
      <c r="M37" s="35"/>
      <c r="N37" s="22" t="s">
        <v>69</v>
      </c>
      <c r="O37" s="22">
        <f t="shared" si="80"/>
        <v>0</v>
      </c>
      <c r="P37" s="22">
        <f t="shared" si="81"/>
        <v>1</v>
      </c>
      <c r="Q37" s="35"/>
      <c r="R37" s="22" t="s">
        <v>68</v>
      </c>
      <c r="S37" s="22">
        <f t="shared" si="82"/>
        <v>0</v>
      </c>
      <c r="T37" s="22">
        <f t="shared" si="83"/>
        <v>0</v>
      </c>
      <c r="U37" s="35"/>
      <c r="V37" s="22" t="s">
        <v>68</v>
      </c>
      <c r="W37" s="22">
        <f t="shared" si="84"/>
        <v>0</v>
      </c>
      <c r="X37" s="22">
        <f t="shared" si="85"/>
        <v>0</v>
      </c>
      <c r="Y37" s="35"/>
      <c r="Z37" s="22" t="s">
        <v>68</v>
      </c>
      <c r="AA37" s="22">
        <f t="shared" si="86"/>
        <v>0</v>
      </c>
      <c r="AB37" s="22">
        <f t="shared" si="87"/>
        <v>0</v>
      </c>
      <c r="AC37" s="35"/>
      <c r="AD37" s="22" t="s">
        <v>68</v>
      </c>
      <c r="AE37" s="22">
        <f t="shared" si="88"/>
        <v>0</v>
      </c>
      <c r="AF37" s="22">
        <f t="shared" si="89"/>
        <v>0</v>
      </c>
      <c r="AG37" s="35"/>
      <c r="AH37" s="22" t="s">
        <v>68</v>
      </c>
      <c r="AI37" s="22">
        <f t="shared" si="90"/>
        <v>0</v>
      </c>
      <c r="AJ37" s="22">
        <f t="shared" si="91"/>
        <v>0</v>
      </c>
      <c r="AK37" s="35"/>
      <c r="AL37" s="22" t="s">
        <v>68</v>
      </c>
      <c r="AM37" s="22">
        <f t="shared" si="92"/>
        <v>0</v>
      </c>
      <c r="AN37" s="22">
        <f t="shared" si="93"/>
        <v>0</v>
      </c>
      <c r="AO37" s="35"/>
      <c r="AP37" s="22" t="s">
        <v>68</v>
      </c>
      <c r="AQ37" s="22">
        <f t="shared" si="94"/>
        <v>0</v>
      </c>
      <c r="AR37" s="22">
        <f t="shared" si="95"/>
        <v>0</v>
      </c>
      <c r="AS37" s="35"/>
      <c r="AT37" s="22" t="s">
        <v>68</v>
      </c>
      <c r="AU37" s="22">
        <f t="shared" si="96"/>
        <v>0</v>
      </c>
      <c r="AV37" s="22">
        <f t="shared" si="97"/>
        <v>0</v>
      </c>
      <c r="AW37" s="35"/>
      <c r="AX37" s="22">
        <f t="shared" si="98"/>
        <v>2</v>
      </c>
      <c r="AY37" s="35"/>
    </row>
    <row r="38" ht="15.75" customHeight="1">
      <c r="A38" s="24">
        <f t="shared" si="74"/>
        <v>8</v>
      </c>
      <c r="B38" s="24" t="s">
        <v>119</v>
      </c>
      <c r="C38" s="61"/>
      <c r="D38" s="42">
        <f t="shared" si="75"/>
        <v>6</v>
      </c>
      <c r="E38" s="7"/>
      <c r="F38" s="59"/>
      <c r="G38" s="22"/>
      <c r="H38" s="22"/>
      <c r="I38" s="35"/>
      <c r="J38" s="22">
        <v>19.08</v>
      </c>
      <c r="K38" s="22">
        <f t="shared" si="101"/>
        <v>6</v>
      </c>
      <c r="L38" s="22">
        <f t="shared" si="79"/>
        <v>1</v>
      </c>
      <c r="M38" s="35"/>
      <c r="N38" s="22" t="s">
        <v>68</v>
      </c>
      <c r="O38" s="22">
        <f t="shared" si="80"/>
        <v>0</v>
      </c>
      <c r="P38" s="22">
        <f t="shared" si="81"/>
        <v>0</v>
      </c>
      <c r="Q38" s="35"/>
      <c r="R38" s="22" t="s">
        <v>68</v>
      </c>
      <c r="S38" s="22">
        <f t="shared" si="82"/>
        <v>0</v>
      </c>
      <c r="T38" s="22">
        <f t="shared" si="83"/>
        <v>0</v>
      </c>
      <c r="U38" s="35"/>
      <c r="V38" s="22" t="s">
        <v>68</v>
      </c>
      <c r="W38" s="22">
        <f t="shared" si="84"/>
        <v>0</v>
      </c>
      <c r="X38" s="22">
        <f t="shared" si="85"/>
        <v>0</v>
      </c>
      <c r="Y38" s="35"/>
      <c r="Z38" s="22" t="s">
        <v>68</v>
      </c>
      <c r="AA38" s="22">
        <f t="shared" si="86"/>
        <v>0</v>
      </c>
      <c r="AB38" s="22">
        <f t="shared" si="87"/>
        <v>0</v>
      </c>
      <c r="AC38" s="35"/>
      <c r="AD38" s="22" t="s">
        <v>68</v>
      </c>
      <c r="AE38" s="22">
        <f t="shared" si="88"/>
        <v>0</v>
      </c>
      <c r="AF38" s="22">
        <f t="shared" si="89"/>
        <v>0</v>
      </c>
      <c r="AG38" s="35"/>
      <c r="AH38" s="22" t="s">
        <v>68</v>
      </c>
      <c r="AI38" s="22">
        <f t="shared" si="90"/>
        <v>0</v>
      </c>
      <c r="AJ38" s="22">
        <f t="shared" si="91"/>
        <v>0</v>
      </c>
      <c r="AK38" s="35"/>
      <c r="AL38" s="22" t="s">
        <v>68</v>
      </c>
      <c r="AM38" s="22">
        <f t="shared" si="92"/>
        <v>0</v>
      </c>
      <c r="AN38" s="22">
        <f t="shared" si="93"/>
        <v>0</v>
      </c>
      <c r="AO38" s="35"/>
      <c r="AP38" s="22" t="s">
        <v>68</v>
      </c>
      <c r="AQ38" s="22">
        <f t="shared" si="94"/>
        <v>0</v>
      </c>
      <c r="AR38" s="22">
        <f t="shared" si="95"/>
        <v>0</v>
      </c>
      <c r="AS38" s="35"/>
      <c r="AT38" s="22" t="s">
        <v>68</v>
      </c>
      <c r="AU38" s="22">
        <f t="shared" si="96"/>
        <v>0</v>
      </c>
      <c r="AV38" s="22">
        <f t="shared" si="97"/>
        <v>0</v>
      </c>
      <c r="AW38" s="35"/>
      <c r="AX38" s="22">
        <f t="shared" si="98"/>
        <v>1</v>
      </c>
      <c r="AY38" s="35"/>
    </row>
    <row r="39" ht="15.75" customHeight="1">
      <c r="A39" s="24">
        <f t="shared" si="74"/>
        <v>9</v>
      </c>
      <c r="B39" s="24" t="s">
        <v>125</v>
      </c>
      <c r="C39" s="61"/>
      <c r="D39" s="42">
        <f t="shared" si="75"/>
        <v>5</v>
      </c>
      <c r="E39" s="43"/>
      <c r="F39" s="22" t="s">
        <v>69</v>
      </c>
      <c r="G39" s="22">
        <v>0.0</v>
      </c>
      <c r="H39" s="22">
        <f>IF(F39="TO", 0, IF(F39&lt;&gt;"", 1, ""))</f>
        <v>1</v>
      </c>
      <c r="I39" s="35"/>
      <c r="J39" s="22">
        <v>21.97</v>
      </c>
      <c r="K39" s="22">
        <f t="shared" si="101"/>
        <v>5</v>
      </c>
      <c r="L39" s="22">
        <f t="shared" si="79"/>
        <v>1</v>
      </c>
      <c r="M39" s="35"/>
      <c r="N39" s="22" t="s">
        <v>68</v>
      </c>
      <c r="O39" s="22">
        <f t="shared" si="80"/>
        <v>0</v>
      </c>
      <c r="P39" s="22">
        <f t="shared" si="81"/>
        <v>0</v>
      </c>
      <c r="Q39" s="35"/>
      <c r="R39" s="22" t="s">
        <v>68</v>
      </c>
      <c r="S39" s="22">
        <f t="shared" si="82"/>
        <v>0</v>
      </c>
      <c r="T39" s="22">
        <f t="shared" si="83"/>
        <v>0</v>
      </c>
      <c r="U39" s="35"/>
      <c r="V39" s="22" t="s">
        <v>68</v>
      </c>
      <c r="W39" s="22">
        <f t="shared" si="84"/>
        <v>0</v>
      </c>
      <c r="X39" s="22">
        <f t="shared" si="85"/>
        <v>0</v>
      </c>
      <c r="Y39" s="35"/>
      <c r="Z39" s="22" t="s">
        <v>68</v>
      </c>
      <c r="AA39" s="22">
        <f t="shared" si="86"/>
        <v>0</v>
      </c>
      <c r="AB39" s="22">
        <f t="shared" si="87"/>
        <v>0</v>
      </c>
      <c r="AC39" s="35"/>
      <c r="AD39" s="22" t="s">
        <v>68</v>
      </c>
      <c r="AE39" s="22">
        <f t="shared" si="88"/>
        <v>0</v>
      </c>
      <c r="AF39" s="22">
        <f t="shared" si="89"/>
        <v>0</v>
      </c>
      <c r="AG39" s="35"/>
      <c r="AH39" s="22" t="s">
        <v>68</v>
      </c>
      <c r="AI39" s="22">
        <f t="shared" si="90"/>
        <v>0</v>
      </c>
      <c r="AJ39" s="22">
        <f t="shared" si="91"/>
        <v>0</v>
      </c>
      <c r="AK39" s="35"/>
      <c r="AL39" s="22" t="s">
        <v>68</v>
      </c>
      <c r="AM39" s="22">
        <f t="shared" si="92"/>
        <v>0</v>
      </c>
      <c r="AN39" s="22">
        <f t="shared" si="93"/>
        <v>0</v>
      </c>
      <c r="AO39" s="35"/>
      <c r="AP39" s="22" t="s">
        <v>68</v>
      </c>
      <c r="AQ39" s="22">
        <f t="shared" si="94"/>
        <v>0</v>
      </c>
      <c r="AR39" s="22">
        <f t="shared" si="95"/>
        <v>0</v>
      </c>
      <c r="AS39" s="35"/>
      <c r="AT39" s="22" t="s">
        <v>68</v>
      </c>
      <c r="AU39" s="22">
        <f t="shared" si="96"/>
        <v>0</v>
      </c>
      <c r="AV39" s="22">
        <f t="shared" si="97"/>
        <v>0</v>
      </c>
      <c r="AW39" s="35"/>
      <c r="AX39" s="22">
        <f t="shared" si="98"/>
        <v>2</v>
      </c>
      <c r="AY39" s="35"/>
    </row>
    <row r="40" ht="15.75" customHeight="1">
      <c r="A40" s="24">
        <f t="shared" si="74"/>
        <v>10</v>
      </c>
      <c r="B40" s="24" t="s">
        <v>126</v>
      </c>
      <c r="C40" s="61"/>
      <c r="D40" s="42"/>
      <c r="E40" s="7"/>
      <c r="F40" s="59"/>
      <c r="G40" s="22"/>
      <c r="H40" s="22"/>
      <c r="I40" s="35"/>
      <c r="J40" s="22"/>
      <c r="K40" s="22"/>
      <c r="L40" s="22"/>
      <c r="M40" s="35"/>
      <c r="N40" s="22">
        <v>36.53</v>
      </c>
      <c r="O40" s="22">
        <f t="shared" si="80"/>
        <v>7</v>
      </c>
      <c r="P40" s="22">
        <f t="shared" si="81"/>
        <v>1</v>
      </c>
      <c r="Q40" s="35"/>
      <c r="R40" s="22"/>
      <c r="S40" s="22"/>
      <c r="T40" s="22"/>
      <c r="U40" s="35"/>
      <c r="V40" s="22"/>
      <c r="W40" s="22"/>
      <c r="X40" s="22"/>
      <c r="Y40" s="35"/>
      <c r="Z40" s="22"/>
      <c r="AA40" s="22"/>
      <c r="AB40" s="22"/>
      <c r="AC40" s="35"/>
      <c r="AD40" s="22"/>
      <c r="AE40" s="22"/>
      <c r="AF40" s="22"/>
      <c r="AG40" s="35"/>
      <c r="AH40" s="22"/>
      <c r="AI40" s="22"/>
      <c r="AJ40" s="22"/>
      <c r="AK40" s="35"/>
      <c r="AL40" s="22"/>
      <c r="AM40" s="22"/>
      <c r="AN40" s="22"/>
      <c r="AO40" s="35"/>
      <c r="AP40" s="22"/>
      <c r="AQ40" s="22"/>
      <c r="AR40" s="22"/>
      <c r="AS40" s="35"/>
      <c r="AT40" s="22"/>
      <c r="AU40" s="22"/>
      <c r="AV40" s="22"/>
      <c r="AW40" s="35"/>
      <c r="AX40" s="22"/>
      <c r="AY40" s="35"/>
    </row>
    <row r="41" ht="15.75" customHeight="1">
      <c r="A41" s="24">
        <f t="shared" si="74"/>
        <v>11</v>
      </c>
      <c r="B41" s="24" t="s">
        <v>127</v>
      </c>
      <c r="C41" s="61"/>
      <c r="D41" s="42"/>
      <c r="E41" s="7"/>
      <c r="F41" s="59"/>
      <c r="G41" s="22"/>
      <c r="H41" s="22"/>
      <c r="I41" s="35"/>
      <c r="J41" s="22"/>
      <c r="K41" s="22"/>
      <c r="L41" s="22"/>
      <c r="M41" s="35"/>
      <c r="N41" s="22" t="s">
        <v>69</v>
      </c>
      <c r="O41" s="22">
        <f t="shared" si="80"/>
        <v>0</v>
      </c>
      <c r="P41" s="22">
        <f t="shared" si="81"/>
        <v>1</v>
      </c>
      <c r="Q41" s="35"/>
      <c r="R41" s="22"/>
      <c r="S41" s="22"/>
      <c r="T41" s="22"/>
      <c r="U41" s="35"/>
      <c r="V41" s="22"/>
      <c r="W41" s="22"/>
      <c r="X41" s="22"/>
      <c r="Y41" s="35"/>
      <c r="Z41" s="22"/>
      <c r="AA41" s="22"/>
      <c r="AB41" s="22"/>
      <c r="AC41" s="35"/>
      <c r="AD41" s="22"/>
      <c r="AE41" s="22"/>
      <c r="AF41" s="22"/>
      <c r="AG41" s="35"/>
      <c r="AH41" s="22"/>
      <c r="AI41" s="22"/>
      <c r="AJ41" s="22"/>
      <c r="AK41" s="35"/>
      <c r="AL41" s="22"/>
      <c r="AM41" s="22"/>
      <c r="AN41" s="22"/>
      <c r="AO41" s="35"/>
      <c r="AP41" s="22"/>
      <c r="AQ41" s="22"/>
      <c r="AR41" s="22"/>
      <c r="AS41" s="35"/>
      <c r="AT41" s="22"/>
      <c r="AU41" s="22"/>
      <c r="AV41" s="22"/>
      <c r="AW41" s="35"/>
      <c r="AX41" s="22"/>
      <c r="AY41" s="35"/>
    </row>
    <row r="42" ht="15.75" customHeight="1">
      <c r="A42" s="55"/>
      <c r="B42" s="55"/>
      <c r="D42" s="60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</row>
    <row r="43" ht="15.75" customHeight="1">
      <c r="A43" s="15"/>
      <c r="B43" s="15" t="s">
        <v>128</v>
      </c>
      <c r="D43" s="60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</row>
    <row r="44" ht="15.75" customHeight="1">
      <c r="A44" s="55"/>
      <c r="B44" s="55"/>
      <c r="C44" s="61"/>
      <c r="D44" s="42"/>
      <c r="E44" s="7"/>
      <c r="F44" s="7"/>
      <c r="G44" s="43"/>
      <c r="H44" s="43"/>
      <c r="I44" s="35"/>
      <c r="J44" s="43"/>
      <c r="K44" s="43"/>
      <c r="L44" s="43"/>
      <c r="M44" s="35"/>
      <c r="N44" s="43"/>
      <c r="O44" s="43"/>
      <c r="P44" s="43"/>
      <c r="Q44" s="35"/>
      <c r="R44" s="43"/>
      <c r="S44" s="43"/>
      <c r="T44" s="43"/>
      <c r="U44" s="35"/>
      <c r="V44" s="43"/>
      <c r="W44" s="43"/>
      <c r="X44" s="43"/>
      <c r="Y44" s="35"/>
      <c r="Z44" s="43"/>
      <c r="AA44" s="43"/>
      <c r="AB44" s="43"/>
      <c r="AC44" s="35"/>
      <c r="AD44" s="43"/>
      <c r="AE44" s="43"/>
      <c r="AF44" s="43"/>
      <c r="AG44" s="35"/>
      <c r="AH44" s="43"/>
      <c r="AI44" s="43"/>
      <c r="AJ44" s="43"/>
      <c r="AK44" s="35"/>
      <c r="AL44" s="43"/>
      <c r="AM44" s="43"/>
      <c r="AN44" s="43"/>
      <c r="AO44" s="35"/>
      <c r="AP44" s="43"/>
      <c r="AQ44" s="43"/>
      <c r="AR44" s="43"/>
      <c r="AS44" s="35"/>
      <c r="AT44" s="43"/>
      <c r="AU44" s="43"/>
      <c r="AV44" s="43"/>
      <c r="AW44" s="35"/>
      <c r="AX44" s="43"/>
      <c r="AY44" s="35"/>
    </row>
    <row r="45" ht="15.75" customHeight="1">
      <c r="A45" s="24">
        <f t="shared" ref="A45:A59" si="102">ROW(A2)-ROW($A$2)+1</f>
        <v>1</v>
      </c>
      <c r="B45" s="24" t="s">
        <v>95</v>
      </c>
      <c r="C45" s="61"/>
      <c r="D45" s="42">
        <f t="shared" ref="D45:D59" si="103">G45+K45+O45+S45+W45+AA45+AE45+AI45+AM45+AQ45+AU45</f>
        <v>10</v>
      </c>
      <c r="E45" s="7"/>
      <c r="F45" s="59">
        <v>88.0</v>
      </c>
      <c r="G45" s="22">
        <f t="shared" ref="G45:G52" si="104">IF(F45="NT", 0, IF(_xlfn.RANK.EQ(F45, $F$45:$F$59, 1)&lt;=10, 11 - _xlfn.RANK.EQ(F45, $F$45:$F$59, 1), 0))</f>
        <v>10</v>
      </c>
      <c r="H45" s="22">
        <f t="shared" ref="H45:H52" si="105">IF(F45="TO", 0, IF(F45&lt;&gt;"", 1, ""))</f>
        <v>1</v>
      </c>
      <c r="I45" s="35"/>
      <c r="J45" s="22" t="s">
        <v>69</v>
      </c>
      <c r="K45" s="22">
        <f t="shared" ref="K45:K47" si="106">IF(OR(J45="NT", J45="SCORE"), 0, IF(_xlfn.RANK.EQ(J45, $J$45:$J$59, 1)&lt;=10, 11 - _xlfn.RANK.EQ(J45, $J$45:$J$59, 1), 0))</f>
        <v>0</v>
      </c>
      <c r="L45" s="22">
        <f t="shared" ref="L45:L59" si="107">IF(OR(J45="TO", J45="SCORE"), 0, IF(J45&lt;&gt;"", 1, ""))</f>
        <v>1</v>
      </c>
      <c r="M45" s="35"/>
      <c r="N45" s="22" t="s">
        <v>79</v>
      </c>
      <c r="O45" s="22">
        <f t="shared" ref="O45:O59" si="108">IF(OR(N45="NS", N45="SCORE"), 0, IF(_xlfn.RANK.EQ(N45, $N$45:$N$59, 1)&lt;=10, 11 - _xlfn.RANK.EQ(N45, $N$45:$N$59, 1), 0))</f>
        <v>0</v>
      </c>
      <c r="P45" s="22">
        <f t="shared" ref="P45:P59" si="109">IF(OR(N45="TO", N45="SCORE"), 0, IF(N45&lt;&gt;"", 1, ""))</f>
        <v>1</v>
      </c>
      <c r="Q45" s="35"/>
      <c r="R45" s="22" t="s">
        <v>77</v>
      </c>
      <c r="S45" s="22">
        <f>IF(OR(R45="NT", R45="SCORE"), 0, IF(_xlfn.RANK.EQ(R45, $R$45:$R$59, 1)&lt;=10, 11 - _xlfn.RANK.EQ(R45, $R$45:$R$59, 1), 0))</f>
        <v>0</v>
      </c>
      <c r="T45" s="22">
        <f t="shared" ref="T45:T59" si="110">IF(OR(R45="TO", R45="SCORE"), 0, IF(R45&lt;&gt;"", 1, ""))</f>
        <v>0</v>
      </c>
      <c r="U45" s="35"/>
      <c r="V45" s="22" t="s">
        <v>77</v>
      </c>
      <c r="W45" s="22">
        <f t="shared" ref="W45:W59" si="111">IF(OR(V45="NT", V45="SCORE"), 0, IF(_xlfn.RANK.EQ(V45, $V$45:$V$59, 1)&lt;=10, 11 - _xlfn.RANK.EQ(V45, $V$45:$V$59, 1), 0))</f>
        <v>0</v>
      </c>
      <c r="X45" s="22">
        <f t="shared" ref="X45:X59" si="112">IF(OR(V45="TO", V45="SCORE"), 0, IF(V45&lt;&gt;"", 1, ""))</f>
        <v>0</v>
      </c>
      <c r="Y45" s="35"/>
      <c r="Z45" s="22" t="s">
        <v>77</v>
      </c>
      <c r="AA45" s="22">
        <f t="shared" ref="AA45:AA59" si="113">IF(OR(Z45="NT", Z45="SCORE"), 0, IF(_xlfn.RANK.EQ(Z45, $Z$45:$Z$59, 1)&lt;=10, 11 - _xlfn.RANK.EQ(Z45, $Z$45:$Z$440, 1), 0))</f>
        <v>0</v>
      </c>
      <c r="AB45" s="22">
        <f t="shared" ref="AB45:AB59" si="114">IF(OR(Z45="TO", Z45="SCORE"), 0, IF(Z45&lt;&gt;"", 1, ""))</f>
        <v>0</v>
      </c>
      <c r="AC45" s="35"/>
      <c r="AD45" s="22" t="s">
        <v>77</v>
      </c>
      <c r="AE45" s="22">
        <f t="shared" ref="AE45:AE59" si="115">IF(OR(AD45="NT", AD45="SCORE"), 0, IF(_xlfn.RANK.EQ(AD45, $AD$45:$AD$59, 1)&lt;=10, 11 - _xlfn.RANK.EQ(AD45, $AD$45:$AD$59, 1), 0))</f>
        <v>0</v>
      </c>
      <c r="AF45" s="22">
        <f t="shared" ref="AF45:AF59" si="116">IF(OR(AD45="TO", AD45="SCORE"), 0, IF(AD45&lt;&gt;"", 1, ""))</f>
        <v>0</v>
      </c>
      <c r="AG45" s="35"/>
      <c r="AH45" s="22" t="s">
        <v>77</v>
      </c>
      <c r="AI45" s="22">
        <f t="shared" ref="AI45:AI59" si="117">IF(OR(AH45="NT", AH45="SCORE"), 0, IF(_xlfn.RANK.EQ(AH45, $AH$45:$AH$59, 1)&lt;=10, 11 - _xlfn.RANK.EQ(AH45, $AH$45:$AH$59, 1), 0))</f>
        <v>0</v>
      </c>
      <c r="AJ45" s="22">
        <f t="shared" ref="AJ45:AJ59" si="118">IF(OR(AH45="TO", AH45="SCORE"), 0, IF(AH45&lt;&gt;"", 1, ""))</f>
        <v>0</v>
      </c>
      <c r="AK45" s="35"/>
      <c r="AL45" s="22" t="s">
        <v>77</v>
      </c>
      <c r="AM45" s="22">
        <f t="shared" ref="AM45:AM59" si="119">IF(OR(AL45="NT", AL45="SCORE"), 0, IF(_xlfn.RANK.EQ(AL45, $AL$45:$AL$59, 1)&lt;=10, 11 - _xlfn.RANK.EQ(AL45, $AL$45:$AL$59, 1), 0))</f>
        <v>0</v>
      </c>
      <c r="AN45" s="22">
        <f t="shared" ref="AN45:AN59" si="120">IF(OR(AL45="TO", AL45="SCORE"), 0, IF(AL45&lt;&gt;"", 1, ""))</f>
        <v>0</v>
      </c>
      <c r="AO45" s="35"/>
      <c r="AP45" s="22" t="s">
        <v>77</v>
      </c>
      <c r="AQ45" s="22">
        <f t="shared" ref="AQ45:AQ59" si="121">IF(OR(AP45="NT", AP45="SCORE"), 0, IF(_xlfn.RANK.EQ(AP45, $AP$45:$AP$59, 1)&lt;=10, 11 - _xlfn.RANK.EQ(AP45, $AP$45:$AP$59, 1), 0))</f>
        <v>0</v>
      </c>
      <c r="AR45" s="22">
        <f t="shared" ref="AR45:AR59" si="122">IF(OR(AP45="TO", AP45="SCORE"), 0, IF(AP45&lt;&gt;"", 1, ""))</f>
        <v>0</v>
      </c>
      <c r="AS45" s="35"/>
      <c r="AT45" s="22" t="s">
        <v>77</v>
      </c>
      <c r="AU45" s="22">
        <f t="shared" ref="AU45:AU59" si="123">IF(OR(AT45="NT", AT45="SCORE"), 0, IF(_xlfn.RANK.EQ(AT45, $AT$45:$AT$59, 1)&lt;=10, 11 - _xlfn.RANK.EQ(AT45, $AT$45:$AT$59, 1), 0))</f>
        <v>0</v>
      </c>
      <c r="AV45" s="22">
        <f t="shared" ref="AV45:AV59" si="124">IF(OR(AT45="TO", AT45="SCORE"), 0, IF(AT45&lt;&gt;"", 1, ""))</f>
        <v>0</v>
      </c>
      <c r="AW45" s="35"/>
      <c r="AX45" s="22">
        <f t="shared" ref="AX45:AX59" si="125">AV45+AR45+AN45+AJ45+AF45+AB45+X45+T45+P45+L45+H45</f>
        <v>3</v>
      </c>
      <c r="AY45" s="35"/>
    </row>
    <row r="46" ht="15.75" customHeight="1">
      <c r="A46" s="24">
        <f t="shared" si="102"/>
        <v>2</v>
      </c>
      <c r="B46" s="24" t="s">
        <v>117</v>
      </c>
      <c r="C46" s="61"/>
      <c r="D46" s="42">
        <f t="shared" si="103"/>
        <v>10</v>
      </c>
      <c r="E46" s="7"/>
      <c r="F46" s="59" t="s">
        <v>69</v>
      </c>
      <c r="G46" s="22">
        <f t="shared" si="104"/>
        <v>0</v>
      </c>
      <c r="H46" s="22">
        <f t="shared" si="105"/>
        <v>1</v>
      </c>
      <c r="I46" s="35"/>
      <c r="J46" s="22">
        <v>68.0</v>
      </c>
      <c r="K46" s="22">
        <f t="shared" si="106"/>
        <v>10</v>
      </c>
      <c r="L46" s="22">
        <f t="shared" si="107"/>
        <v>1</v>
      </c>
      <c r="M46" s="35"/>
      <c r="N46" s="22" t="s">
        <v>79</v>
      </c>
      <c r="O46" s="22">
        <f t="shared" si="108"/>
        <v>0</v>
      </c>
      <c r="P46" s="22">
        <f t="shared" si="109"/>
        <v>1</v>
      </c>
      <c r="Q46" s="35"/>
      <c r="R46" s="22" t="s">
        <v>77</v>
      </c>
      <c r="S46" s="22">
        <f t="shared" ref="S46:S59" si="126">IF(OR(R46="NT", R46="SCORE"), 0, IF(_xlfn.RANK.EQ(R46, $R$45:$R$59, 1)&lt;=10, 11 - _xlfn.RANK.EQ(R46, $R$45:$R$440, 1), 0))</f>
        <v>0</v>
      </c>
      <c r="T46" s="22">
        <f t="shared" si="110"/>
        <v>0</v>
      </c>
      <c r="U46" s="35"/>
      <c r="V46" s="22" t="s">
        <v>77</v>
      </c>
      <c r="W46" s="22">
        <f t="shared" si="111"/>
        <v>0</v>
      </c>
      <c r="X46" s="22">
        <f t="shared" si="112"/>
        <v>0</v>
      </c>
      <c r="Y46" s="35"/>
      <c r="Z46" s="22" t="s">
        <v>77</v>
      </c>
      <c r="AA46" s="22">
        <f t="shared" si="113"/>
        <v>0</v>
      </c>
      <c r="AB46" s="22">
        <f t="shared" si="114"/>
        <v>0</v>
      </c>
      <c r="AC46" s="35"/>
      <c r="AD46" s="22" t="s">
        <v>77</v>
      </c>
      <c r="AE46" s="22">
        <f t="shared" si="115"/>
        <v>0</v>
      </c>
      <c r="AF46" s="22">
        <f t="shared" si="116"/>
        <v>0</v>
      </c>
      <c r="AG46" s="35"/>
      <c r="AH46" s="22" t="s">
        <v>77</v>
      </c>
      <c r="AI46" s="22">
        <f t="shared" si="117"/>
        <v>0</v>
      </c>
      <c r="AJ46" s="22">
        <f t="shared" si="118"/>
        <v>0</v>
      </c>
      <c r="AK46" s="35"/>
      <c r="AL46" s="22" t="s">
        <v>77</v>
      </c>
      <c r="AM46" s="22">
        <f t="shared" si="119"/>
        <v>0</v>
      </c>
      <c r="AN46" s="22">
        <f t="shared" si="120"/>
        <v>0</v>
      </c>
      <c r="AO46" s="35"/>
      <c r="AP46" s="22" t="s">
        <v>77</v>
      </c>
      <c r="AQ46" s="22">
        <f t="shared" si="121"/>
        <v>0</v>
      </c>
      <c r="AR46" s="22">
        <f t="shared" si="122"/>
        <v>0</v>
      </c>
      <c r="AS46" s="35"/>
      <c r="AT46" s="22" t="s">
        <v>77</v>
      </c>
      <c r="AU46" s="22">
        <f t="shared" si="123"/>
        <v>0</v>
      </c>
      <c r="AV46" s="22">
        <f t="shared" si="124"/>
        <v>0</v>
      </c>
      <c r="AW46" s="35"/>
      <c r="AX46" s="22">
        <f t="shared" si="125"/>
        <v>3</v>
      </c>
      <c r="AY46" s="35"/>
    </row>
    <row r="47" ht="15.75" customHeight="1">
      <c r="A47" s="24">
        <f t="shared" si="102"/>
        <v>3</v>
      </c>
      <c r="B47" s="24" t="s">
        <v>97</v>
      </c>
      <c r="C47" s="61"/>
      <c r="D47" s="42">
        <f t="shared" si="103"/>
        <v>10</v>
      </c>
      <c r="E47" s="7"/>
      <c r="F47" s="59" t="s">
        <v>69</v>
      </c>
      <c r="G47" s="22">
        <f t="shared" si="104"/>
        <v>0</v>
      </c>
      <c r="H47" s="22">
        <f t="shared" si="105"/>
        <v>1</v>
      </c>
      <c r="I47" s="35"/>
      <c r="J47" s="22" t="s">
        <v>69</v>
      </c>
      <c r="K47" s="22">
        <f t="shared" si="106"/>
        <v>0</v>
      </c>
      <c r="L47" s="22">
        <f t="shared" si="107"/>
        <v>1</v>
      </c>
      <c r="M47" s="35"/>
      <c r="N47" s="22">
        <v>78.0</v>
      </c>
      <c r="O47" s="22">
        <f t="shared" si="108"/>
        <v>10</v>
      </c>
      <c r="P47" s="22">
        <f t="shared" si="109"/>
        <v>1</v>
      </c>
      <c r="Q47" s="35"/>
      <c r="R47" s="22" t="s">
        <v>77</v>
      </c>
      <c r="S47" s="22">
        <f t="shared" si="126"/>
        <v>0</v>
      </c>
      <c r="T47" s="22">
        <f t="shared" si="110"/>
        <v>0</v>
      </c>
      <c r="U47" s="35"/>
      <c r="V47" s="22" t="s">
        <v>77</v>
      </c>
      <c r="W47" s="22">
        <f t="shared" si="111"/>
        <v>0</v>
      </c>
      <c r="X47" s="22">
        <f t="shared" si="112"/>
        <v>0</v>
      </c>
      <c r="Y47" s="35"/>
      <c r="Z47" s="22" t="s">
        <v>77</v>
      </c>
      <c r="AA47" s="22">
        <f t="shared" si="113"/>
        <v>0</v>
      </c>
      <c r="AB47" s="22">
        <f t="shared" si="114"/>
        <v>0</v>
      </c>
      <c r="AC47" s="35"/>
      <c r="AD47" s="22" t="s">
        <v>77</v>
      </c>
      <c r="AE47" s="22">
        <f t="shared" si="115"/>
        <v>0</v>
      </c>
      <c r="AF47" s="22">
        <f t="shared" si="116"/>
        <v>0</v>
      </c>
      <c r="AG47" s="35"/>
      <c r="AH47" s="22" t="s">
        <v>77</v>
      </c>
      <c r="AI47" s="22">
        <f t="shared" si="117"/>
        <v>0</v>
      </c>
      <c r="AJ47" s="22">
        <f t="shared" si="118"/>
        <v>0</v>
      </c>
      <c r="AK47" s="35"/>
      <c r="AL47" s="22" t="s">
        <v>77</v>
      </c>
      <c r="AM47" s="22">
        <f t="shared" si="119"/>
        <v>0</v>
      </c>
      <c r="AN47" s="22">
        <f t="shared" si="120"/>
        <v>0</v>
      </c>
      <c r="AO47" s="35"/>
      <c r="AP47" s="22" t="s">
        <v>77</v>
      </c>
      <c r="AQ47" s="22">
        <f t="shared" si="121"/>
        <v>0</v>
      </c>
      <c r="AR47" s="22">
        <f t="shared" si="122"/>
        <v>0</v>
      </c>
      <c r="AS47" s="35"/>
      <c r="AT47" s="22" t="s">
        <v>77</v>
      </c>
      <c r="AU47" s="22">
        <f t="shared" si="123"/>
        <v>0</v>
      </c>
      <c r="AV47" s="22">
        <f t="shared" si="124"/>
        <v>0</v>
      </c>
      <c r="AW47" s="35"/>
      <c r="AX47" s="22">
        <f t="shared" si="125"/>
        <v>3</v>
      </c>
      <c r="AY47" s="35"/>
    </row>
    <row r="48" ht="15.75" customHeight="1">
      <c r="A48" s="24">
        <f t="shared" si="102"/>
        <v>4</v>
      </c>
      <c r="B48" s="24" t="s">
        <v>122</v>
      </c>
      <c r="C48" s="61"/>
      <c r="D48" s="42">
        <f t="shared" si="103"/>
        <v>0</v>
      </c>
      <c r="E48" s="43"/>
      <c r="F48" s="22" t="s">
        <v>69</v>
      </c>
      <c r="G48" s="22">
        <f t="shared" si="104"/>
        <v>0</v>
      </c>
      <c r="H48" s="22">
        <f t="shared" si="105"/>
        <v>1</v>
      </c>
      <c r="I48" s="35"/>
      <c r="J48" s="22" t="s">
        <v>27</v>
      </c>
      <c r="K48" s="22">
        <v>0.0</v>
      </c>
      <c r="L48" s="22">
        <f t="shared" si="107"/>
        <v>0</v>
      </c>
      <c r="M48" s="35"/>
      <c r="N48" s="22" t="s">
        <v>77</v>
      </c>
      <c r="O48" s="22">
        <f t="shared" si="108"/>
        <v>0</v>
      </c>
      <c r="P48" s="22">
        <f t="shared" si="109"/>
        <v>0</v>
      </c>
      <c r="Q48" s="35"/>
      <c r="R48" s="22" t="s">
        <v>77</v>
      </c>
      <c r="S48" s="22">
        <f t="shared" si="126"/>
        <v>0</v>
      </c>
      <c r="T48" s="22">
        <f t="shared" si="110"/>
        <v>0</v>
      </c>
      <c r="U48" s="35"/>
      <c r="V48" s="22" t="s">
        <v>77</v>
      </c>
      <c r="W48" s="22">
        <f t="shared" si="111"/>
        <v>0</v>
      </c>
      <c r="X48" s="22">
        <f t="shared" si="112"/>
        <v>0</v>
      </c>
      <c r="Y48" s="35"/>
      <c r="Z48" s="22" t="s">
        <v>77</v>
      </c>
      <c r="AA48" s="22">
        <f t="shared" si="113"/>
        <v>0</v>
      </c>
      <c r="AB48" s="22">
        <f t="shared" si="114"/>
        <v>0</v>
      </c>
      <c r="AC48" s="35"/>
      <c r="AD48" s="22" t="s">
        <v>77</v>
      </c>
      <c r="AE48" s="22">
        <f t="shared" si="115"/>
        <v>0</v>
      </c>
      <c r="AF48" s="22">
        <f t="shared" si="116"/>
        <v>0</v>
      </c>
      <c r="AG48" s="35"/>
      <c r="AH48" s="22" t="s">
        <v>77</v>
      </c>
      <c r="AI48" s="22">
        <f t="shared" si="117"/>
        <v>0</v>
      </c>
      <c r="AJ48" s="22">
        <f t="shared" si="118"/>
        <v>0</v>
      </c>
      <c r="AK48" s="35"/>
      <c r="AL48" s="22" t="s">
        <v>77</v>
      </c>
      <c r="AM48" s="22">
        <f t="shared" si="119"/>
        <v>0</v>
      </c>
      <c r="AN48" s="22">
        <f t="shared" si="120"/>
        <v>0</v>
      </c>
      <c r="AO48" s="35"/>
      <c r="AP48" s="22" t="s">
        <v>77</v>
      </c>
      <c r="AQ48" s="22">
        <f t="shared" si="121"/>
        <v>0</v>
      </c>
      <c r="AR48" s="22">
        <f t="shared" si="122"/>
        <v>0</v>
      </c>
      <c r="AS48" s="35"/>
      <c r="AT48" s="22" t="s">
        <v>77</v>
      </c>
      <c r="AU48" s="22">
        <f t="shared" si="123"/>
        <v>0</v>
      </c>
      <c r="AV48" s="22">
        <f t="shared" si="124"/>
        <v>0</v>
      </c>
      <c r="AW48" s="35"/>
      <c r="AX48" s="22">
        <f t="shared" si="125"/>
        <v>1</v>
      </c>
      <c r="AY48" s="35"/>
    </row>
    <row r="49" ht="15.75" customHeight="1">
      <c r="A49" s="24">
        <f t="shared" si="102"/>
        <v>5</v>
      </c>
      <c r="B49" s="24" t="s">
        <v>127</v>
      </c>
      <c r="C49" s="61"/>
      <c r="D49" s="42">
        <f t="shared" si="103"/>
        <v>0</v>
      </c>
      <c r="E49" s="7"/>
      <c r="F49" s="59" t="s">
        <v>69</v>
      </c>
      <c r="G49" s="22">
        <f t="shared" si="104"/>
        <v>0</v>
      </c>
      <c r="H49" s="22">
        <f t="shared" si="105"/>
        <v>1</v>
      </c>
      <c r="I49" s="35"/>
      <c r="J49" s="22" t="s">
        <v>69</v>
      </c>
      <c r="K49" s="22">
        <f t="shared" ref="K49:K53" si="127">IF(OR(J49="NT", J49="SCORE"), 0, IF(_xlfn.RANK.EQ(J49, $J$45:$J$59, 1)&lt;=10, 11 - _xlfn.RANK.EQ(J49, $J$45:$J$59, 1), 0))</f>
        <v>0</v>
      </c>
      <c r="L49" s="22">
        <f t="shared" si="107"/>
        <v>1</v>
      </c>
      <c r="M49" s="35"/>
      <c r="N49" s="22" t="s">
        <v>79</v>
      </c>
      <c r="O49" s="22">
        <f t="shared" si="108"/>
        <v>0</v>
      </c>
      <c r="P49" s="22">
        <f t="shared" si="109"/>
        <v>1</v>
      </c>
      <c r="Q49" s="35"/>
      <c r="R49" s="22" t="s">
        <v>77</v>
      </c>
      <c r="S49" s="22">
        <f t="shared" si="126"/>
        <v>0</v>
      </c>
      <c r="T49" s="22">
        <f t="shared" si="110"/>
        <v>0</v>
      </c>
      <c r="U49" s="35"/>
      <c r="V49" s="22" t="s">
        <v>77</v>
      </c>
      <c r="W49" s="22">
        <f t="shared" si="111"/>
        <v>0</v>
      </c>
      <c r="X49" s="22">
        <f t="shared" si="112"/>
        <v>0</v>
      </c>
      <c r="Y49" s="35"/>
      <c r="Z49" s="22" t="s">
        <v>77</v>
      </c>
      <c r="AA49" s="22">
        <f t="shared" si="113"/>
        <v>0</v>
      </c>
      <c r="AB49" s="22">
        <f t="shared" si="114"/>
        <v>0</v>
      </c>
      <c r="AC49" s="35"/>
      <c r="AD49" s="22" t="s">
        <v>77</v>
      </c>
      <c r="AE49" s="22">
        <f t="shared" si="115"/>
        <v>0</v>
      </c>
      <c r="AF49" s="22">
        <f t="shared" si="116"/>
        <v>0</v>
      </c>
      <c r="AG49" s="35"/>
      <c r="AH49" s="22" t="s">
        <v>77</v>
      </c>
      <c r="AI49" s="22">
        <f t="shared" si="117"/>
        <v>0</v>
      </c>
      <c r="AJ49" s="22">
        <f t="shared" si="118"/>
        <v>0</v>
      </c>
      <c r="AK49" s="35"/>
      <c r="AL49" s="22" t="s">
        <v>77</v>
      </c>
      <c r="AM49" s="22">
        <f t="shared" si="119"/>
        <v>0</v>
      </c>
      <c r="AN49" s="22">
        <f t="shared" si="120"/>
        <v>0</v>
      </c>
      <c r="AO49" s="35"/>
      <c r="AP49" s="22" t="s">
        <v>77</v>
      </c>
      <c r="AQ49" s="22">
        <f t="shared" si="121"/>
        <v>0</v>
      </c>
      <c r="AR49" s="22">
        <f t="shared" si="122"/>
        <v>0</v>
      </c>
      <c r="AS49" s="35"/>
      <c r="AT49" s="22" t="s">
        <v>77</v>
      </c>
      <c r="AU49" s="22">
        <f t="shared" si="123"/>
        <v>0</v>
      </c>
      <c r="AV49" s="22">
        <f t="shared" si="124"/>
        <v>0</v>
      </c>
      <c r="AW49" s="35"/>
      <c r="AX49" s="22">
        <f t="shared" si="125"/>
        <v>3</v>
      </c>
      <c r="AY49" s="35"/>
    </row>
    <row r="50" ht="15.75" customHeight="1">
      <c r="A50" s="24">
        <f t="shared" si="102"/>
        <v>6</v>
      </c>
      <c r="B50" s="24" t="s">
        <v>126</v>
      </c>
      <c r="C50" s="61"/>
      <c r="D50" s="42">
        <f t="shared" si="103"/>
        <v>0</v>
      </c>
      <c r="E50" s="7"/>
      <c r="F50" s="59" t="s">
        <v>69</v>
      </c>
      <c r="G50" s="22">
        <f t="shared" si="104"/>
        <v>0</v>
      </c>
      <c r="H50" s="22">
        <f t="shared" si="105"/>
        <v>1</v>
      </c>
      <c r="I50" s="35"/>
      <c r="J50" s="22" t="s">
        <v>77</v>
      </c>
      <c r="K50" s="22">
        <f t="shared" si="127"/>
        <v>0</v>
      </c>
      <c r="L50" s="22">
        <f t="shared" si="107"/>
        <v>0</v>
      </c>
      <c r="M50" s="35"/>
      <c r="N50" s="22" t="s">
        <v>79</v>
      </c>
      <c r="O50" s="22">
        <f t="shared" si="108"/>
        <v>0</v>
      </c>
      <c r="P50" s="22">
        <f t="shared" si="109"/>
        <v>1</v>
      </c>
      <c r="Q50" s="35"/>
      <c r="R50" s="22" t="s">
        <v>77</v>
      </c>
      <c r="S50" s="22">
        <f t="shared" si="126"/>
        <v>0</v>
      </c>
      <c r="T50" s="22">
        <f t="shared" si="110"/>
        <v>0</v>
      </c>
      <c r="U50" s="35"/>
      <c r="V50" s="22" t="s">
        <v>77</v>
      </c>
      <c r="W50" s="22">
        <f t="shared" si="111"/>
        <v>0</v>
      </c>
      <c r="X50" s="22">
        <f t="shared" si="112"/>
        <v>0</v>
      </c>
      <c r="Y50" s="35"/>
      <c r="Z50" s="22" t="s">
        <v>77</v>
      </c>
      <c r="AA50" s="22">
        <f t="shared" si="113"/>
        <v>0</v>
      </c>
      <c r="AB50" s="22">
        <f t="shared" si="114"/>
        <v>0</v>
      </c>
      <c r="AC50" s="35"/>
      <c r="AD50" s="22" t="s">
        <v>77</v>
      </c>
      <c r="AE50" s="22">
        <f t="shared" si="115"/>
        <v>0</v>
      </c>
      <c r="AF50" s="22">
        <f t="shared" si="116"/>
        <v>0</v>
      </c>
      <c r="AG50" s="35"/>
      <c r="AH50" s="22" t="s">
        <v>77</v>
      </c>
      <c r="AI50" s="22">
        <f t="shared" si="117"/>
        <v>0</v>
      </c>
      <c r="AJ50" s="22">
        <f t="shared" si="118"/>
        <v>0</v>
      </c>
      <c r="AK50" s="35"/>
      <c r="AL50" s="22" t="s">
        <v>77</v>
      </c>
      <c r="AM50" s="22">
        <f t="shared" si="119"/>
        <v>0</v>
      </c>
      <c r="AN50" s="22">
        <f t="shared" si="120"/>
        <v>0</v>
      </c>
      <c r="AO50" s="35"/>
      <c r="AP50" s="22" t="s">
        <v>77</v>
      </c>
      <c r="AQ50" s="22">
        <f t="shared" si="121"/>
        <v>0</v>
      </c>
      <c r="AR50" s="22">
        <f t="shared" si="122"/>
        <v>0</v>
      </c>
      <c r="AS50" s="35"/>
      <c r="AT50" s="22" t="s">
        <v>77</v>
      </c>
      <c r="AU50" s="22">
        <f t="shared" si="123"/>
        <v>0</v>
      </c>
      <c r="AV50" s="22">
        <f t="shared" si="124"/>
        <v>0</v>
      </c>
      <c r="AW50" s="35"/>
      <c r="AX50" s="22">
        <f t="shared" si="125"/>
        <v>2</v>
      </c>
      <c r="AY50" s="35"/>
    </row>
    <row r="51" ht="15.75" customHeight="1">
      <c r="A51" s="24">
        <f t="shared" si="102"/>
        <v>7</v>
      </c>
      <c r="B51" s="24" t="s">
        <v>123</v>
      </c>
      <c r="C51" s="61"/>
      <c r="D51" s="42">
        <f t="shared" si="103"/>
        <v>0</v>
      </c>
      <c r="E51" s="7"/>
      <c r="F51" s="59" t="s">
        <v>69</v>
      </c>
      <c r="G51" s="22">
        <f t="shared" si="104"/>
        <v>0</v>
      </c>
      <c r="H51" s="22">
        <f t="shared" si="105"/>
        <v>1</v>
      </c>
      <c r="I51" s="35"/>
      <c r="J51" s="22" t="s">
        <v>69</v>
      </c>
      <c r="K51" s="22">
        <f t="shared" si="127"/>
        <v>0</v>
      </c>
      <c r="L51" s="22">
        <f t="shared" si="107"/>
        <v>1</v>
      </c>
      <c r="M51" s="35"/>
      <c r="N51" s="22" t="s">
        <v>79</v>
      </c>
      <c r="O51" s="22">
        <f t="shared" si="108"/>
        <v>0</v>
      </c>
      <c r="P51" s="22">
        <f t="shared" si="109"/>
        <v>1</v>
      </c>
      <c r="Q51" s="35"/>
      <c r="R51" s="22" t="s">
        <v>77</v>
      </c>
      <c r="S51" s="22">
        <f t="shared" si="126"/>
        <v>0</v>
      </c>
      <c r="T51" s="22">
        <f t="shared" si="110"/>
        <v>0</v>
      </c>
      <c r="U51" s="35"/>
      <c r="V51" s="22" t="s">
        <v>77</v>
      </c>
      <c r="W51" s="22">
        <f t="shared" si="111"/>
        <v>0</v>
      </c>
      <c r="X51" s="22">
        <f t="shared" si="112"/>
        <v>0</v>
      </c>
      <c r="Y51" s="35"/>
      <c r="Z51" s="22" t="s">
        <v>77</v>
      </c>
      <c r="AA51" s="22">
        <f t="shared" si="113"/>
        <v>0</v>
      </c>
      <c r="AB51" s="22">
        <f t="shared" si="114"/>
        <v>0</v>
      </c>
      <c r="AC51" s="35"/>
      <c r="AD51" s="22" t="s">
        <v>77</v>
      </c>
      <c r="AE51" s="22">
        <f t="shared" si="115"/>
        <v>0</v>
      </c>
      <c r="AF51" s="22">
        <f t="shared" si="116"/>
        <v>0</v>
      </c>
      <c r="AG51" s="35"/>
      <c r="AH51" s="22" t="s">
        <v>77</v>
      </c>
      <c r="AI51" s="22">
        <f t="shared" si="117"/>
        <v>0</v>
      </c>
      <c r="AJ51" s="22">
        <f t="shared" si="118"/>
        <v>0</v>
      </c>
      <c r="AK51" s="35"/>
      <c r="AL51" s="22" t="s">
        <v>77</v>
      </c>
      <c r="AM51" s="22">
        <f t="shared" si="119"/>
        <v>0</v>
      </c>
      <c r="AN51" s="22">
        <f t="shared" si="120"/>
        <v>0</v>
      </c>
      <c r="AO51" s="35"/>
      <c r="AP51" s="22" t="s">
        <v>77</v>
      </c>
      <c r="AQ51" s="22">
        <f t="shared" si="121"/>
        <v>0</v>
      </c>
      <c r="AR51" s="22">
        <f t="shared" si="122"/>
        <v>0</v>
      </c>
      <c r="AS51" s="35"/>
      <c r="AT51" s="22" t="s">
        <v>77</v>
      </c>
      <c r="AU51" s="22">
        <f t="shared" si="123"/>
        <v>0</v>
      </c>
      <c r="AV51" s="22">
        <f t="shared" si="124"/>
        <v>0</v>
      </c>
      <c r="AW51" s="35"/>
      <c r="AX51" s="22">
        <f t="shared" si="125"/>
        <v>3</v>
      </c>
      <c r="AY51" s="35"/>
    </row>
    <row r="52" ht="15.75" customHeight="1">
      <c r="A52" s="24">
        <f t="shared" si="102"/>
        <v>8</v>
      </c>
      <c r="B52" s="24" t="s">
        <v>102</v>
      </c>
      <c r="C52" s="61"/>
      <c r="D52" s="42">
        <f t="shared" si="103"/>
        <v>0</v>
      </c>
      <c r="E52" s="7"/>
      <c r="F52" s="59" t="s">
        <v>69</v>
      </c>
      <c r="G52" s="22">
        <f t="shared" si="104"/>
        <v>0</v>
      </c>
      <c r="H52" s="22">
        <f t="shared" si="105"/>
        <v>1</v>
      </c>
      <c r="I52" s="35"/>
      <c r="J52" s="22" t="s">
        <v>69</v>
      </c>
      <c r="K52" s="22">
        <f t="shared" si="127"/>
        <v>0</v>
      </c>
      <c r="L52" s="22">
        <f t="shared" si="107"/>
        <v>1</v>
      </c>
      <c r="M52" s="35"/>
      <c r="N52" s="22" t="s">
        <v>79</v>
      </c>
      <c r="O52" s="22">
        <f t="shared" si="108"/>
        <v>0</v>
      </c>
      <c r="P52" s="22">
        <f t="shared" si="109"/>
        <v>1</v>
      </c>
      <c r="Q52" s="35"/>
      <c r="R52" s="22" t="s">
        <v>77</v>
      </c>
      <c r="S52" s="22">
        <f t="shared" si="126"/>
        <v>0</v>
      </c>
      <c r="T52" s="22">
        <f t="shared" si="110"/>
        <v>0</v>
      </c>
      <c r="U52" s="35"/>
      <c r="V52" s="22" t="s">
        <v>77</v>
      </c>
      <c r="W52" s="22">
        <f t="shared" si="111"/>
        <v>0</v>
      </c>
      <c r="X52" s="22">
        <f t="shared" si="112"/>
        <v>0</v>
      </c>
      <c r="Y52" s="35"/>
      <c r="Z52" s="22" t="s">
        <v>77</v>
      </c>
      <c r="AA52" s="22">
        <f t="shared" si="113"/>
        <v>0</v>
      </c>
      <c r="AB52" s="22">
        <f t="shared" si="114"/>
        <v>0</v>
      </c>
      <c r="AC52" s="35"/>
      <c r="AD52" s="22" t="s">
        <v>77</v>
      </c>
      <c r="AE52" s="22">
        <f t="shared" si="115"/>
        <v>0</v>
      </c>
      <c r="AF52" s="22">
        <f t="shared" si="116"/>
        <v>0</v>
      </c>
      <c r="AG52" s="35"/>
      <c r="AH52" s="22" t="s">
        <v>77</v>
      </c>
      <c r="AI52" s="22">
        <f t="shared" si="117"/>
        <v>0</v>
      </c>
      <c r="AJ52" s="22">
        <f t="shared" si="118"/>
        <v>0</v>
      </c>
      <c r="AK52" s="35"/>
      <c r="AL52" s="22" t="s">
        <v>77</v>
      </c>
      <c r="AM52" s="22">
        <f t="shared" si="119"/>
        <v>0</v>
      </c>
      <c r="AN52" s="22">
        <f t="shared" si="120"/>
        <v>0</v>
      </c>
      <c r="AO52" s="35"/>
      <c r="AP52" s="22" t="s">
        <v>77</v>
      </c>
      <c r="AQ52" s="22">
        <f t="shared" si="121"/>
        <v>0</v>
      </c>
      <c r="AR52" s="22">
        <f t="shared" si="122"/>
        <v>0</v>
      </c>
      <c r="AS52" s="35"/>
      <c r="AT52" s="22" t="s">
        <v>77</v>
      </c>
      <c r="AU52" s="22">
        <f t="shared" si="123"/>
        <v>0</v>
      </c>
      <c r="AV52" s="22">
        <f t="shared" si="124"/>
        <v>0</v>
      </c>
      <c r="AW52" s="35"/>
      <c r="AX52" s="22">
        <f t="shared" si="125"/>
        <v>3</v>
      </c>
      <c r="AY52" s="35"/>
    </row>
    <row r="53" ht="15.75" customHeight="1">
      <c r="A53" s="24">
        <f t="shared" si="102"/>
        <v>9</v>
      </c>
      <c r="B53" s="24" t="s">
        <v>129</v>
      </c>
      <c r="C53" s="61"/>
      <c r="D53" s="42">
        <f t="shared" si="103"/>
        <v>0</v>
      </c>
      <c r="E53" s="7"/>
      <c r="F53" s="59"/>
      <c r="G53" s="22"/>
      <c r="H53" s="22"/>
      <c r="I53" s="35"/>
      <c r="J53" s="22" t="s">
        <v>69</v>
      </c>
      <c r="K53" s="22">
        <f t="shared" si="127"/>
        <v>0</v>
      </c>
      <c r="L53" s="22">
        <f t="shared" si="107"/>
        <v>1</v>
      </c>
      <c r="M53" s="35"/>
      <c r="N53" s="22" t="s">
        <v>79</v>
      </c>
      <c r="O53" s="22">
        <f t="shared" si="108"/>
        <v>0</v>
      </c>
      <c r="P53" s="22">
        <f t="shared" si="109"/>
        <v>1</v>
      </c>
      <c r="Q53" s="35"/>
      <c r="R53" s="22" t="s">
        <v>77</v>
      </c>
      <c r="S53" s="22">
        <f t="shared" si="126"/>
        <v>0</v>
      </c>
      <c r="T53" s="22">
        <f t="shared" si="110"/>
        <v>0</v>
      </c>
      <c r="U53" s="35"/>
      <c r="V53" s="22" t="s">
        <v>77</v>
      </c>
      <c r="W53" s="22">
        <f t="shared" si="111"/>
        <v>0</v>
      </c>
      <c r="X53" s="22">
        <f t="shared" si="112"/>
        <v>0</v>
      </c>
      <c r="Y53" s="35"/>
      <c r="Z53" s="22" t="s">
        <v>77</v>
      </c>
      <c r="AA53" s="22">
        <f t="shared" si="113"/>
        <v>0</v>
      </c>
      <c r="AB53" s="22">
        <f t="shared" si="114"/>
        <v>0</v>
      </c>
      <c r="AC53" s="35"/>
      <c r="AD53" s="22" t="s">
        <v>77</v>
      </c>
      <c r="AE53" s="22">
        <f t="shared" si="115"/>
        <v>0</v>
      </c>
      <c r="AF53" s="22">
        <f t="shared" si="116"/>
        <v>0</v>
      </c>
      <c r="AG53" s="35"/>
      <c r="AH53" s="22" t="s">
        <v>77</v>
      </c>
      <c r="AI53" s="22">
        <f t="shared" si="117"/>
        <v>0</v>
      </c>
      <c r="AJ53" s="22">
        <f t="shared" si="118"/>
        <v>0</v>
      </c>
      <c r="AK53" s="35"/>
      <c r="AL53" s="22" t="s">
        <v>77</v>
      </c>
      <c r="AM53" s="22">
        <f t="shared" si="119"/>
        <v>0</v>
      </c>
      <c r="AN53" s="22">
        <f t="shared" si="120"/>
        <v>0</v>
      </c>
      <c r="AO53" s="35"/>
      <c r="AP53" s="22" t="s">
        <v>77</v>
      </c>
      <c r="AQ53" s="22">
        <f t="shared" si="121"/>
        <v>0</v>
      </c>
      <c r="AR53" s="22">
        <f t="shared" si="122"/>
        <v>0</v>
      </c>
      <c r="AS53" s="35"/>
      <c r="AT53" s="22" t="s">
        <v>77</v>
      </c>
      <c r="AU53" s="22">
        <f t="shared" si="123"/>
        <v>0</v>
      </c>
      <c r="AV53" s="22">
        <f t="shared" si="124"/>
        <v>0</v>
      </c>
      <c r="AW53" s="35"/>
      <c r="AX53" s="22">
        <f t="shared" si="125"/>
        <v>2</v>
      </c>
      <c r="AY53" s="35"/>
    </row>
    <row r="54" ht="15.75" customHeight="1">
      <c r="A54" s="24">
        <f t="shared" si="102"/>
        <v>10</v>
      </c>
      <c r="B54" s="24" t="s">
        <v>130</v>
      </c>
      <c r="C54" s="61"/>
      <c r="D54" s="42">
        <f t="shared" si="103"/>
        <v>0</v>
      </c>
      <c r="E54" s="7"/>
      <c r="F54" s="59"/>
      <c r="G54" s="22"/>
      <c r="H54" s="22"/>
      <c r="I54" s="35"/>
      <c r="J54" s="22" t="s">
        <v>27</v>
      </c>
      <c r="K54" s="22">
        <v>0.0</v>
      </c>
      <c r="L54" s="22">
        <f t="shared" si="107"/>
        <v>0</v>
      </c>
      <c r="M54" s="35"/>
      <c r="N54" s="22" t="s">
        <v>79</v>
      </c>
      <c r="O54" s="22">
        <f t="shared" si="108"/>
        <v>0</v>
      </c>
      <c r="P54" s="22">
        <f t="shared" si="109"/>
        <v>1</v>
      </c>
      <c r="Q54" s="35"/>
      <c r="R54" s="22" t="s">
        <v>77</v>
      </c>
      <c r="S54" s="22">
        <f t="shared" si="126"/>
        <v>0</v>
      </c>
      <c r="T54" s="22">
        <f t="shared" si="110"/>
        <v>0</v>
      </c>
      <c r="U54" s="35"/>
      <c r="V54" s="22" t="s">
        <v>77</v>
      </c>
      <c r="W54" s="22">
        <f t="shared" si="111"/>
        <v>0</v>
      </c>
      <c r="X54" s="22">
        <f t="shared" si="112"/>
        <v>0</v>
      </c>
      <c r="Y54" s="35"/>
      <c r="Z54" s="22" t="s">
        <v>77</v>
      </c>
      <c r="AA54" s="22">
        <f t="shared" si="113"/>
        <v>0</v>
      </c>
      <c r="AB54" s="22">
        <f t="shared" si="114"/>
        <v>0</v>
      </c>
      <c r="AC54" s="35"/>
      <c r="AD54" s="22" t="s">
        <v>77</v>
      </c>
      <c r="AE54" s="22">
        <f t="shared" si="115"/>
        <v>0</v>
      </c>
      <c r="AF54" s="22">
        <f t="shared" si="116"/>
        <v>0</v>
      </c>
      <c r="AG54" s="35"/>
      <c r="AH54" s="22" t="s">
        <v>77</v>
      </c>
      <c r="AI54" s="22">
        <f t="shared" si="117"/>
        <v>0</v>
      </c>
      <c r="AJ54" s="22">
        <f t="shared" si="118"/>
        <v>0</v>
      </c>
      <c r="AK54" s="35"/>
      <c r="AL54" s="22" t="s">
        <v>77</v>
      </c>
      <c r="AM54" s="22">
        <f t="shared" si="119"/>
        <v>0</v>
      </c>
      <c r="AN54" s="22">
        <f t="shared" si="120"/>
        <v>0</v>
      </c>
      <c r="AO54" s="35"/>
      <c r="AP54" s="22" t="s">
        <v>77</v>
      </c>
      <c r="AQ54" s="22">
        <f t="shared" si="121"/>
        <v>0</v>
      </c>
      <c r="AR54" s="22">
        <f t="shared" si="122"/>
        <v>0</v>
      </c>
      <c r="AS54" s="35"/>
      <c r="AT54" s="22" t="s">
        <v>77</v>
      </c>
      <c r="AU54" s="22">
        <f t="shared" si="123"/>
        <v>0</v>
      </c>
      <c r="AV54" s="22">
        <f t="shared" si="124"/>
        <v>0</v>
      </c>
      <c r="AW54" s="35"/>
      <c r="AX54" s="22">
        <f t="shared" si="125"/>
        <v>1</v>
      </c>
      <c r="AY54" s="35"/>
    </row>
    <row r="55" ht="15.75" customHeight="1">
      <c r="A55" s="24">
        <f t="shared" si="102"/>
        <v>11</v>
      </c>
      <c r="B55" s="24" t="s">
        <v>131</v>
      </c>
      <c r="C55" s="61"/>
      <c r="D55" s="42">
        <f t="shared" si="103"/>
        <v>0</v>
      </c>
      <c r="E55" s="7"/>
      <c r="F55" s="59"/>
      <c r="G55" s="22"/>
      <c r="H55" s="22"/>
      <c r="I55" s="35"/>
      <c r="J55" s="22" t="s">
        <v>69</v>
      </c>
      <c r="K55" s="22">
        <f>IF(OR(J55="NT", J55="SCORE"), 0, IF(_xlfn.RANK.EQ(J55, $J$45:$J$59, 1)&lt;=10, 11 - _xlfn.RANK.EQ(J55, $J$45:$J$59, 1), 0))</f>
        <v>0</v>
      </c>
      <c r="L55" s="22">
        <f t="shared" si="107"/>
        <v>1</v>
      </c>
      <c r="M55" s="35"/>
      <c r="N55" s="22" t="s">
        <v>79</v>
      </c>
      <c r="O55" s="22">
        <f t="shared" si="108"/>
        <v>0</v>
      </c>
      <c r="P55" s="22">
        <f t="shared" si="109"/>
        <v>1</v>
      </c>
      <c r="Q55" s="35"/>
      <c r="R55" s="22" t="s">
        <v>77</v>
      </c>
      <c r="S55" s="22">
        <f t="shared" si="126"/>
        <v>0</v>
      </c>
      <c r="T55" s="22">
        <f t="shared" si="110"/>
        <v>0</v>
      </c>
      <c r="U55" s="35"/>
      <c r="V55" s="22" t="s">
        <v>77</v>
      </c>
      <c r="W55" s="22">
        <f t="shared" si="111"/>
        <v>0</v>
      </c>
      <c r="X55" s="22">
        <f t="shared" si="112"/>
        <v>0</v>
      </c>
      <c r="Y55" s="35"/>
      <c r="Z55" s="22" t="s">
        <v>77</v>
      </c>
      <c r="AA55" s="22">
        <f t="shared" si="113"/>
        <v>0</v>
      </c>
      <c r="AB55" s="22">
        <f t="shared" si="114"/>
        <v>0</v>
      </c>
      <c r="AC55" s="35"/>
      <c r="AD55" s="22" t="s">
        <v>77</v>
      </c>
      <c r="AE55" s="22">
        <f t="shared" si="115"/>
        <v>0</v>
      </c>
      <c r="AF55" s="22">
        <f t="shared" si="116"/>
        <v>0</v>
      </c>
      <c r="AG55" s="35"/>
      <c r="AH55" s="22" t="s">
        <v>77</v>
      </c>
      <c r="AI55" s="22">
        <f t="shared" si="117"/>
        <v>0</v>
      </c>
      <c r="AJ55" s="22">
        <f t="shared" si="118"/>
        <v>0</v>
      </c>
      <c r="AK55" s="35"/>
      <c r="AL55" s="22" t="s">
        <v>77</v>
      </c>
      <c r="AM55" s="22">
        <f t="shared" si="119"/>
        <v>0</v>
      </c>
      <c r="AN55" s="22">
        <f t="shared" si="120"/>
        <v>0</v>
      </c>
      <c r="AO55" s="35"/>
      <c r="AP55" s="22" t="s">
        <v>77</v>
      </c>
      <c r="AQ55" s="22">
        <f t="shared" si="121"/>
        <v>0</v>
      </c>
      <c r="AR55" s="22">
        <f t="shared" si="122"/>
        <v>0</v>
      </c>
      <c r="AS55" s="35"/>
      <c r="AT55" s="22" t="s">
        <v>77</v>
      </c>
      <c r="AU55" s="22">
        <f t="shared" si="123"/>
        <v>0</v>
      </c>
      <c r="AV55" s="22">
        <f t="shared" si="124"/>
        <v>0</v>
      </c>
      <c r="AW55" s="35"/>
      <c r="AX55" s="22">
        <f t="shared" si="125"/>
        <v>2</v>
      </c>
      <c r="AY55" s="35"/>
    </row>
    <row r="56" ht="15.75" customHeight="1">
      <c r="A56" s="24">
        <f t="shared" si="102"/>
        <v>12</v>
      </c>
      <c r="B56" s="24" t="s">
        <v>124</v>
      </c>
      <c r="C56" s="61"/>
      <c r="D56" s="42">
        <f t="shared" si="103"/>
        <v>0</v>
      </c>
      <c r="E56" s="7"/>
      <c r="F56" s="59"/>
      <c r="G56" s="22"/>
      <c r="H56" s="22"/>
      <c r="I56" s="35"/>
      <c r="J56" s="22"/>
      <c r="K56" s="22"/>
      <c r="L56" s="22" t="str">
        <f t="shared" si="107"/>
        <v/>
      </c>
      <c r="M56" s="35"/>
      <c r="N56" s="22" t="s">
        <v>79</v>
      </c>
      <c r="O56" s="22">
        <f t="shared" si="108"/>
        <v>0</v>
      </c>
      <c r="P56" s="22">
        <f t="shared" si="109"/>
        <v>1</v>
      </c>
      <c r="Q56" s="35"/>
      <c r="R56" s="22" t="s">
        <v>77</v>
      </c>
      <c r="S56" s="22">
        <f t="shared" si="126"/>
        <v>0</v>
      </c>
      <c r="T56" s="22">
        <f t="shared" si="110"/>
        <v>0</v>
      </c>
      <c r="U56" s="35"/>
      <c r="V56" s="22" t="s">
        <v>77</v>
      </c>
      <c r="W56" s="22">
        <f t="shared" si="111"/>
        <v>0</v>
      </c>
      <c r="X56" s="22">
        <f t="shared" si="112"/>
        <v>0</v>
      </c>
      <c r="Y56" s="35"/>
      <c r="Z56" s="22" t="s">
        <v>77</v>
      </c>
      <c r="AA56" s="22">
        <f t="shared" si="113"/>
        <v>0</v>
      </c>
      <c r="AB56" s="22">
        <f t="shared" si="114"/>
        <v>0</v>
      </c>
      <c r="AC56" s="35"/>
      <c r="AD56" s="22" t="s">
        <v>77</v>
      </c>
      <c r="AE56" s="22">
        <f t="shared" si="115"/>
        <v>0</v>
      </c>
      <c r="AF56" s="22">
        <f t="shared" si="116"/>
        <v>0</v>
      </c>
      <c r="AG56" s="35"/>
      <c r="AH56" s="22" t="s">
        <v>77</v>
      </c>
      <c r="AI56" s="22">
        <f t="shared" si="117"/>
        <v>0</v>
      </c>
      <c r="AJ56" s="22">
        <f t="shared" si="118"/>
        <v>0</v>
      </c>
      <c r="AK56" s="35"/>
      <c r="AL56" s="22" t="s">
        <v>77</v>
      </c>
      <c r="AM56" s="22">
        <f t="shared" si="119"/>
        <v>0</v>
      </c>
      <c r="AN56" s="22">
        <f t="shared" si="120"/>
        <v>0</v>
      </c>
      <c r="AO56" s="35"/>
      <c r="AP56" s="22" t="s">
        <v>77</v>
      </c>
      <c r="AQ56" s="22">
        <f t="shared" si="121"/>
        <v>0</v>
      </c>
      <c r="AR56" s="22">
        <f t="shared" si="122"/>
        <v>0</v>
      </c>
      <c r="AS56" s="35"/>
      <c r="AT56" s="22" t="s">
        <v>77</v>
      </c>
      <c r="AU56" s="22">
        <f t="shared" si="123"/>
        <v>0</v>
      </c>
      <c r="AV56" s="22">
        <f t="shared" si="124"/>
        <v>0</v>
      </c>
      <c r="AW56" s="35"/>
      <c r="AX56" s="22">
        <f t="shared" si="125"/>
        <v>1</v>
      </c>
      <c r="AY56" s="35"/>
    </row>
    <row r="57" ht="15.75" customHeight="1">
      <c r="A57" s="24">
        <f t="shared" si="102"/>
        <v>13</v>
      </c>
      <c r="B57" s="24" t="s">
        <v>132</v>
      </c>
      <c r="C57" s="61"/>
      <c r="D57" s="42">
        <f t="shared" si="103"/>
        <v>0</v>
      </c>
      <c r="E57" s="7"/>
      <c r="F57" s="59"/>
      <c r="G57" s="22"/>
      <c r="H57" s="22"/>
      <c r="I57" s="35"/>
      <c r="J57" s="22"/>
      <c r="K57" s="22"/>
      <c r="L57" s="22" t="str">
        <f t="shared" si="107"/>
        <v/>
      </c>
      <c r="M57" s="35"/>
      <c r="N57" s="22" t="s">
        <v>79</v>
      </c>
      <c r="O57" s="22">
        <f t="shared" si="108"/>
        <v>0</v>
      </c>
      <c r="P57" s="22">
        <f t="shared" si="109"/>
        <v>1</v>
      </c>
      <c r="Q57" s="35"/>
      <c r="R57" s="22" t="s">
        <v>77</v>
      </c>
      <c r="S57" s="22">
        <f t="shared" si="126"/>
        <v>0</v>
      </c>
      <c r="T57" s="22">
        <f t="shared" si="110"/>
        <v>0</v>
      </c>
      <c r="U57" s="35"/>
      <c r="V57" s="22" t="s">
        <v>77</v>
      </c>
      <c r="W57" s="22">
        <f t="shared" si="111"/>
        <v>0</v>
      </c>
      <c r="X57" s="22">
        <f t="shared" si="112"/>
        <v>0</v>
      </c>
      <c r="Y57" s="35"/>
      <c r="Z57" s="22" t="s">
        <v>77</v>
      </c>
      <c r="AA57" s="22">
        <f t="shared" si="113"/>
        <v>0</v>
      </c>
      <c r="AB57" s="22">
        <f t="shared" si="114"/>
        <v>0</v>
      </c>
      <c r="AC57" s="35"/>
      <c r="AD57" s="22" t="s">
        <v>77</v>
      </c>
      <c r="AE57" s="22">
        <f t="shared" si="115"/>
        <v>0</v>
      </c>
      <c r="AF57" s="22">
        <f t="shared" si="116"/>
        <v>0</v>
      </c>
      <c r="AG57" s="35"/>
      <c r="AH57" s="22" t="s">
        <v>77</v>
      </c>
      <c r="AI57" s="22">
        <f t="shared" si="117"/>
        <v>0</v>
      </c>
      <c r="AJ57" s="22">
        <f t="shared" si="118"/>
        <v>0</v>
      </c>
      <c r="AK57" s="35"/>
      <c r="AL57" s="22" t="s">
        <v>77</v>
      </c>
      <c r="AM57" s="22">
        <f t="shared" si="119"/>
        <v>0</v>
      </c>
      <c r="AN57" s="22">
        <f t="shared" si="120"/>
        <v>0</v>
      </c>
      <c r="AO57" s="35"/>
      <c r="AP57" s="22" t="s">
        <v>77</v>
      </c>
      <c r="AQ57" s="22">
        <f t="shared" si="121"/>
        <v>0</v>
      </c>
      <c r="AR57" s="22">
        <f t="shared" si="122"/>
        <v>0</v>
      </c>
      <c r="AS57" s="35"/>
      <c r="AT57" s="22" t="s">
        <v>77</v>
      </c>
      <c r="AU57" s="22">
        <f t="shared" si="123"/>
        <v>0</v>
      </c>
      <c r="AV57" s="22">
        <f t="shared" si="124"/>
        <v>0</v>
      </c>
      <c r="AW57" s="35"/>
      <c r="AX57" s="22">
        <f t="shared" si="125"/>
        <v>1</v>
      </c>
      <c r="AY57" s="35"/>
    </row>
    <row r="58" ht="15.75" customHeight="1">
      <c r="A58" s="24">
        <f t="shared" si="102"/>
        <v>14</v>
      </c>
      <c r="B58" s="24" t="s">
        <v>133</v>
      </c>
      <c r="C58" s="61"/>
      <c r="D58" s="42">
        <f t="shared" si="103"/>
        <v>0</v>
      </c>
      <c r="E58" s="7"/>
      <c r="F58" s="59"/>
      <c r="G58" s="22"/>
      <c r="H58" s="22"/>
      <c r="I58" s="35"/>
      <c r="J58" s="22" t="s">
        <v>69</v>
      </c>
      <c r="K58" s="22">
        <f t="shared" ref="K58:K59" si="128">IF(OR(J58="NT", J58="SCORE"), 0, IF(_xlfn.RANK.EQ(J58, $J$45:$J$59, 1)&lt;=10, 11 - _xlfn.RANK.EQ(J58, $J$45:$J$59, 1), 0))</f>
        <v>0</v>
      </c>
      <c r="L58" s="22">
        <f t="shared" si="107"/>
        <v>1</v>
      </c>
      <c r="M58" s="35"/>
      <c r="N58" s="22" t="s">
        <v>79</v>
      </c>
      <c r="O58" s="22">
        <f t="shared" si="108"/>
        <v>0</v>
      </c>
      <c r="P58" s="22">
        <f t="shared" si="109"/>
        <v>1</v>
      </c>
      <c r="Q58" s="35"/>
      <c r="R58" s="22" t="s">
        <v>77</v>
      </c>
      <c r="S58" s="22">
        <f t="shared" si="126"/>
        <v>0</v>
      </c>
      <c r="T58" s="22">
        <f t="shared" si="110"/>
        <v>0</v>
      </c>
      <c r="U58" s="35"/>
      <c r="V58" s="22" t="s">
        <v>77</v>
      </c>
      <c r="W58" s="22">
        <f t="shared" si="111"/>
        <v>0</v>
      </c>
      <c r="X58" s="22">
        <f t="shared" si="112"/>
        <v>0</v>
      </c>
      <c r="Y58" s="35"/>
      <c r="Z58" s="22" t="s">
        <v>77</v>
      </c>
      <c r="AA58" s="22">
        <f t="shared" si="113"/>
        <v>0</v>
      </c>
      <c r="AB58" s="22">
        <f t="shared" si="114"/>
        <v>0</v>
      </c>
      <c r="AC58" s="35"/>
      <c r="AD58" s="22" t="s">
        <v>77</v>
      </c>
      <c r="AE58" s="22">
        <f t="shared" si="115"/>
        <v>0</v>
      </c>
      <c r="AF58" s="22">
        <f t="shared" si="116"/>
        <v>0</v>
      </c>
      <c r="AG58" s="35"/>
      <c r="AH58" s="22" t="s">
        <v>77</v>
      </c>
      <c r="AI58" s="22">
        <f t="shared" si="117"/>
        <v>0</v>
      </c>
      <c r="AJ58" s="22">
        <f t="shared" si="118"/>
        <v>0</v>
      </c>
      <c r="AK58" s="35"/>
      <c r="AL58" s="22" t="s">
        <v>77</v>
      </c>
      <c r="AM58" s="22">
        <f t="shared" si="119"/>
        <v>0</v>
      </c>
      <c r="AN58" s="22">
        <f t="shared" si="120"/>
        <v>0</v>
      </c>
      <c r="AO58" s="35"/>
      <c r="AP58" s="22" t="s">
        <v>77</v>
      </c>
      <c r="AQ58" s="22">
        <f t="shared" si="121"/>
        <v>0</v>
      </c>
      <c r="AR58" s="22">
        <f t="shared" si="122"/>
        <v>0</v>
      </c>
      <c r="AS58" s="35"/>
      <c r="AT58" s="22" t="s">
        <v>77</v>
      </c>
      <c r="AU58" s="22">
        <f t="shared" si="123"/>
        <v>0</v>
      </c>
      <c r="AV58" s="22">
        <f t="shared" si="124"/>
        <v>0</v>
      </c>
      <c r="AW58" s="35"/>
      <c r="AX58" s="22">
        <f t="shared" si="125"/>
        <v>2</v>
      </c>
      <c r="AY58" s="35"/>
    </row>
    <row r="59" ht="15.75" customHeight="1">
      <c r="A59" s="24">
        <f t="shared" si="102"/>
        <v>15</v>
      </c>
      <c r="B59" s="24" t="s">
        <v>134</v>
      </c>
      <c r="C59" s="61"/>
      <c r="D59" s="42">
        <f t="shared" si="103"/>
        <v>0</v>
      </c>
      <c r="E59" s="7"/>
      <c r="F59" s="59" t="s">
        <v>69</v>
      </c>
      <c r="G59" s="22">
        <f>IF(F59="NT", 0, IF(_xlfn.RANK.EQ(F59, $F$45:$F$59, 1)&lt;=10, 11 - _xlfn.RANK.EQ(F59, $F$45:$F$59, 1), 0))</f>
        <v>0</v>
      </c>
      <c r="H59" s="22">
        <f>IF(F59="TO", 0, IF(F59&lt;&gt;"", 1, ""))</f>
        <v>1</v>
      </c>
      <c r="I59" s="35"/>
      <c r="J59" s="22" t="s">
        <v>69</v>
      </c>
      <c r="K59" s="22">
        <f t="shared" si="128"/>
        <v>0</v>
      </c>
      <c r="L59" s="22">
        <f t="shared" si="107"/>
        <v>1</v>
      </c>
      <c r="M59" s="35"/>
      <c r="N59" s="22" t="s">
        <v>79</v>
      </c>
      <c r="O59" s="22">
        <f t="shared" si="108"/>
        <v>0</v>
      </c>
      <c r="P59" s="22">
        <f t="shared" si="109"/>
        <v>1</v>
      </c>
      <c r="Q59" s="35"/>
      <c r="R59" s="22" t="s">
        <v>77</v>
      </c>
      <c r="S59" s="22">
        <f t="shared" si="126"/>
        <v>0</v>
      </c>
      <c r="T59" s="22">
        <f t="shared" si="110"/>
        <v>0</v>
      </c>
      <c r="U59" s="35"/>
      <c r="V59" s="22" t="s">
        <v>77</v>
      </c>
      <c r="W59" s="22">
        <f t="shared" si="111"/>
        <v>0</v>
      </c>
      <c r="X59" s="22">
        <f t="shared" si="112"/>
        <v>0</v>
      </c>
      <c r="Y59" s="35"/>
      <c r="Z59" s="22" t="s">
        <v>77</v>
      </c>
      <c r="AA59" s="22">
        <f t="shared" si="113"/>
        <v>0</v>
      </c>
      <c r="AB59" s="22">
        <f t="shared" si="114"/>
        <v>0</v>
      </c>
      <c r="AC59" s="35"/>
      <c r="AD59" s="22" t="s">
        <v>77</v>
      </c>
      <c r="AE59" s="22">
        <f t="shared" si="115"/>
        <v>0</v>
      </c>
      <c r="AF59" s="22">
        <f t="shared" si="116"/>
        <v>0</v>
      </c>
      <c r="AG59" s="35"/>
      <c r="AH59" s="22" t="s">
        <v>77</v>
      </c>
      <c r="AI59" s="22">
        <f t="shared" si="117"/>
        <v>0</v>
      </c>
      <c r="AJ59" s="22">
        <f t="shared" si="118"/>
        <v>0</v>
      </c>
      <c r="AK59" s="35"/>
      <c r="AL59" s="22" t="s">
        <v>77</v>
      </c>
      <c r="AM59" s="22">
        <f t="shared" si="119"/>
        <v>0</v>
      </c>
      <c r="AN59" s="22">
        <f t="shared" si="120"/>
        <v>0</v>
      </c>
      <c r="AO59" s="35"/>
      <c r="AP59" s="22" t="s">
        <v>77</v>
      </c>
      <c r="AQ59" s="22">
        <f t="shared" si="121"/>
        <v>0</v>
      </c>
      <c r="AR59" s="22">
        <f t="shared" si="122"/>
        <v>0</v>
      </c>
      <c r="AS59" s="35"/>
      <c r="AT59" s="22" t="s">
        <v>77</v>
      </c>
      <c r="AU59" s="22">
        <f t="shared" si="123"/>
        <v>0</v>
      </c>
      <c r="AV59" s="22">
        <f t="shared" si="124"/>
        <v>0</v>
      </c>
      <c r="AW59" s="35"/>
      <c r="AX59" s="22">
        <f t="shared" si="125"/>
        <v>3</v>
      </c>
      <c r="AY59" s="35"/>
    </row>
    <row r="60" ht="15.75" customHeight="1">
      <c r="A60" s="24"/>
      <c r="B60" s="55"/>
      <c r="D60" s="69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</row>
    <row r="61" ht="15.75" customHeight="1">
      <c r="A61" s="55"/>
      <c r="B61" s="55"/>
      <c r="D61" s="60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</row>
    <row r="62" ht="15.75" customHeight="1">
      <c r="A62" s="15"/>
      <c r="B62" s="15" t="s">
        <v>135</v>
      </c>
      <c r="D62" s="68" t="s">
        <v>49</v>
      </c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</row>
    <row r="63" ht="15.75" customHeight="1">
      <c r="A63" s="24">
        <f t="shared" ref="A63:A76" si="129">ROW(A2)-ROW($A$2)+1</f>
        <v>1</v>
      </c>
      <c r="B63" s="24" t="s">
        <v>116</v>
      </c>
      <c r="D63" s="60">
        <f t="shared" ref="D63:D76" si="130">SUMIF($B$6:$B$61, B63, $D$6:$D$61)</f>
        <v>80</v>
      </c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</row>
    <row r="64" ht="15.75" customHeight="1">
      <c r="A64" s="24">
        <f t="shared" si="129"/>
        <v>2</v>
      </c>
      <c r="B64" s="24" t="s">
        <v>117</v>
      </c>
      <c r="D64" s="60">
        <f t="shared" si="130"/>
        <v>44</v>
      </c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</row>
    <row r="65" ht="15.75" customHeight="1">
      <c r="A65" s="24">
        <f t="shared" si="129"/>
        <v>3</v>
      </c>
      <c r="B65" s="24" t="s">
        <v>97</v>
      </c>
      <c r="D65" s="60">
        <f t="shared" si="130"/>
        <v>27</v>
      </c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</row>
    <row r="66" ht="15.75" customHeight="1">
      <c r="A66" s="24">
        <f t="shared" si="129"/>
        <v>4</v>
      </c>
      <c r="B66" s="24" t="s">
        <v>95</v>
      </c>
      <c r="D66" s="60">
        <f t="shared" si="130"/>
        <v>22</v>
      </c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</row>
    <row r="67" ht="15.75" customHeight="1">
      <c r="A67" s="24">
        <f t="shared" si="129"/>
        <v>5</v>
      </c>
      <c r="B67" s="24" t="s">
        <v>118</v>
      </c>
      <c r="D67" s="60">
        <f t="shared" si="130"/>
        <v>17</v>
      </c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</row>
    <row r="68" ht="15.75" customHeight="1">
      <c r="A68" s="24">
        <f t="shared" si="129"/>
        <v>6</v>
      </c>
      <c r="B68" s="24" t="s">
        <v>119</v>
      </c>
      <c r="D68" s="60">
        <f t="shared" si="130"/>
        <v>12</v>
      </c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</row>
    <row r="69" ht="15.75" customHeight="1">
      <c r="A69" s="24">
        <f t="shared" si="129"/>
        <v>7</v>
      </c>
      <c r="B69" s="24" t="s">
        <v>122</v>
      </c>
      <c r="D69" s="60">
        <f t="shared" si="130"/>
        <v>10</v>
      </c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</row>
    <row r="70" ht="15.75" customHeight="1">
      <c r="A70" s="24">
        <f t="shared" si="129"/>
        <v>8</v>
      </c>
      <c r="B70" s="24" t="s">
        <v>123</v>
      </c>
      <c r="D70" s="60">
        <f t="shared" si="130"/>
        <v>10</v>
      </c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</row>
    <row r="71" ht="15.75" customHeight="1">
      <c r="A71" s="24">
        <f t="shared" si="129"/>
        <v>9</v>
      </c>
      <c r="B71" s="24" t="s">
        <v>102</v>
      </c>
      <c r="D71" s="60">
        <f t="shared" si="130"/>
        <v>8</v>
      </c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</row>
    <row r="72" ht="15.75" customHeight="1">
      <c r="A72" s="24">
        <f t="shared" si="129"/>
        <v>10</v>
      </c>
      <c r="B72" s="24" t="s">
        <v>124</v>
      </c>
      <c r="D72" s="60">
        <f t="shared" si="130"/>
        <v>7</v>
      </c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</row>
    <row r="73" ht="15.75" customHeight="1">
      <c r="A73" s="24">
        <f t="shared" si="129"/>
        <v>11</v>
      </c>
      <c r="B73" s="24" t="s">
        <v>101</v>
      </c>
      <c r="D73" s="60">
        <f t="shared" si="130"/>
        <v>0</v>
      </c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</row>
    <row r="74" ht="15.75" customHeight="1">
      <c r="A74" s="24">
        <f t="shared" si="129"/>
        <v>12</v>
      </c>
      <c r="B74" s="24" t="s">
        <v>126</v>
      </c>
      <c r="D74" s="60">
        <f t="shared" si="130"/>
        <v>0</v>
      </c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</row>
    <row r="75" ht="15.75" customHeight="1">
      <c r="A75" s="24">
        <f t="shared" si="129"/>
        <v>13</v>
      </c>
      <c r="B75" s="24" t="s">
        <v>134</v>
      </c>
      <c r="D75" s="60">
        <f t="shared" si="130"/>
        <v>0</v>
      </c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</row>
    <row r="76" ht="15.75" customHeight="1">
      <c r="A76" s="24">
        <f t="shared" si="129"/>
        <v>14</v>
      </c>
      <c r="B76" s="24" t="s">
        <v>127</v>
      </c>
      <c r="D76" s="60">
        <f t="shared" si="130"/>
        <v>0</v>
      </c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</row>
    <row r="77" ht="15.75" customHeight="1">
      <c r="D77" s="60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</row>
    <row r="78" ht="15.75" customHeight="1">
      <c r="D78" s="60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</row>
    <row r="79" ht="15.75" customHeight="1">
      <c r="D79" s="60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</row>
    <row r="80" ht="15.75" customHeight="1">
      <c r="D80" s="60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</row>
    <row r="81" ht="15.75" customHeight="1">
      <c r="D81" s="60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</row>
    <row r="82" ht="15.75" customHeight="1">
      <c r="D82" s="60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</row>
    <row r="83" ht="15.75" customHeight="1">
      <c r="D83" s="60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</row>
    <row r="84" ht="15.75" customHeight="1">
      <c r="D84" s="60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</row>
    <row r="85" ht="15.75" customHeight="1">
      <c r="D85" s="60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</row>
    <row r="86" ht="15.75" customHeight="1">
      <c r="D86" s="60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</row>
    <row r="87" ht="15.75" customHeight="1">
      <c r="D87" s="60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</row>
    <row r="88" ht="15.75" customHeight="1">
      <c r="D88" s="60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</row>
    <row r="89" ht="15.75" customHeight="1">
      <c r="D89" s="60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</row>
    <row r="90" ht="15.75" customHeight="1">
      <c r="D90" s="60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</row>
    <row r="91" ht="15.75" customHeight="1">
      <c r="D91" s="60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</row>
    <row r="92" ht="15.75" customHeight="1">
      <c r="D92" s="60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</row>
    <row r="93" ht="15.75" customHeight="1">
      <c r="D93" s="60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</row>
    <row r="94" ht="15.75" customHeight="1">
      <c r="D94" s="60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</row>
    <row r="95" ht="15.75" customHeight="1">
      <c r="D95" s="60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</row>
    <row r="96" ht="15.75" customHeight="1">
      <c r="D96" s="60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</row>
    <row r="97" ht="15.75" customHeight="1">
      <c r="D97" s="60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</row>
    <row r="98" ht="15.75" customHeight="1">
      <c r="D98" s="60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</row>
    <row r="99" ht="15.75" customHeight="1">
      <c r="D99" s="60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</row>
    <row r="100" ht="15.75" customHeight="1">
      <c r="D100" s="60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</row>
    <row r="101" ht="15.75" customHeight="1">
      <c r="D101" s="60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</row>
    <row r="102" ht="15.75" customHeight="1">
      <c r="D102" s="60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</row>
    <row r="103" ht="15.75" customHeight="1">
      <c r="D103" s="60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</row>
    <row r="104" ht="15.75" customHeight="1">
      <c r="D104" s="60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</row>
    <row r="105" ht="15.75" customHeight="1">
      <c r="D105" s="60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</row>
    <row r="106" ht="15.75" customHeight="1">
      <c r="D106" s="60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</row>
    <row r="107" ht="15.75" customHeight="1">
      <c r="D107" s="60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</row>
    <row r="108" ht="15.75" customHeight="1">
      <c r="D108" s="60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</row>
    <row r="109" ht="15.75" customHeight="1">
      <c r="D109" s="60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</row>
    <row r="110" ht="15.75" customHeight="1">
      <c r="D110" s="60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</row>
    <row r="111" ht="15.75" customHeight="1">
      <c r="D111" s="60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</row>
    <row r="112" ht="15.75" customHeight="1">
      <c r="D112" s="60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</row>
    <row r="113" ht="15.75" customHeight="1">
      <c r="D113" s="60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</row>
    <row r="114" ht="15.75" customHeight="1">
      <c r="D114" s="60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</row>
    <row r="115" ht="15.75" customHeight="1">
      <c r="D115" s="60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</row>
    <row r="116" ht="15.75" customHeight="1">
      <c r="D116" s="60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</row>
    <row r="117" ht="15.75" customHeight="1">
      <c r="D117" s="60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</row>
    <row r="118" ht="15.75" customHeight="1">
      <c r="D118" s="60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</row>
    <row r="119" ht="15.75" customHeight="1">
      <c r="D119" s="60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</row>
    <row r="120" ht="15.75" customHeight="1">
      <c r="D120" s="60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</row>
    <row r="121" ht="15.75" customHeight="1">
      <c r="D121" s="60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</row>
    <row r="122" ht="15.75" customHeight="1">
      <c r="D122" s="60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</row>
    <row r="123" ht="15.75" customHeight="1">
      <c r="D123" s="60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</row>
    <row r="124" ht="15.75" customHeight="1">
      <c r="D124" s="60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</row>
    <row r="125" ht="15.75" customHeight="1">
      <c r="D125" s="60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</row>
    <row r="126" ht="15.75" customHeight="1">
      <c r="D126" s="60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</row>
    <row r="127" ht="15.75" customHeight="1">
      <c r="D127" s="60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</row>
    <row r="128" ht="15.75" customHeight="1">
      <c r="D128" s="60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</row>
    <row r="129" ht="15.75" customHeight="1">
      <c r="D129" s="60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</row>
    <row r="130" ht="15.75" customHeight="1">
      <c r="D130" s="60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</row>
    <row r="131" ht="15.75" customHeight="1">
      <c r="D131" s="60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</row>
    <row r="132" ht="15.75" customHeight="1">
      <c r="D132" s="60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</row>
    <row r="133" ht="15.75" customHeight="1">
      <c r="D133" s="60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</row>
    <row r="134" ht="15.75" customHeight="1">
      <c r="D134" s="60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</row>
    <row r="135" ht="15.75" customHeight="1">
      <c r="D135" s="60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</row>
    <row r="136" ht="15.75" customHeight="1">
      <c r="D136" s="60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</row>
    <row r="137" ht="15.75" customHeight="1">
      <c r="D137" s="60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</row>
    <row r="138" ht="15.75" customHeight="1">
      <c r="D138" s="60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</row>
    <row r="139" ht="15.75" customHeight="1">
      <c r="D139" s="60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</row>
    <row r="140" ht="15.75" customHeight="1">
      <c r="D140" s="60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</row>
    <row r="141" ht="15.75" customHeight="1">
      <c r="D141" s="60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</row>
    <row r="142" ht="15.75" customHeight="1">
      <c r="D142" s="60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</row>
    <row r="143" ht="15.75" customHeight="1">
      <c r="D143" s="60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</row>
    <row r="144" ht="15.75" customHeight="1">
      <c r="D144" s="60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</row>
    <row r="145" ht="15.75" customHeight="1">
      <c r="D145" s="60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</row>
    <row r="146" ht="15.75" customHeight="1">
      <c r="D146" s="60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</row>
    <row r="147" ht="15.75" customHeight="1">
      <c r="D147" s="60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</row>
    <row r="148" ht="15.75" customHeight="1">
      <c r="D148" s="60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</row>
    <row r="149" ht="15.75" customHeight="1">
      <c r="D149" s="60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</row>
    <row r="150" ht="15.75" customHeight="1">
      <c r="D150" s="60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</row>
    <row r="151" ht="15.75" customHeight="1">
      <c r="D151" s="60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</row>
    <row r="152" ht="15.75" customHeight="1">
      <c r="D152" s="60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</row>
    <row r="153" ht="15.75" customHeight="1">
      <c r="D153" s="60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</row>
    <row r="154" ht="15.75" customHeight="1">
      <c r="D154" s="60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</row>
    <row r="155" ht="15.75" customHeight="1">
      <c r="D155" s="60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</row>
    <row r="156" ht="15.75" customHeight="1">
      <c r="D156" s="60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</row>
    <row r="157" ht="15.75" customHeight="1">
      <c r="D157" s="60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</row>
    <row r="158" ht="15.75" customHeight="1">
      <c r="D158" s="60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</row>
    <row r="159" ht="15.75" customHeight="1">
      <c r="D159" s="60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</row>
    <row r="160" ht="15.75" customHeight="1">
      <c r="D160" s="60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</row>
    <row r="161" ht="15.75" customHeight="1">
      <c r="D161" s="60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</row>
    <row r="162" ht="15.75" customHeight="1">
      <c r="D162" s="60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</row>
    <row r="163" ht="15.75" customHeight="1">
      <c r="D163" s="60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</row>
    <row r="164" ht="15.75" customHeight="1">
      <c r="D164" s="60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</row>
    <row r="165" ht="15.75" customHeight="1">
      <c r="D165" s="60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</row>
    <row r="166" ht="15.75" customHeight="1">
      <c r="D166" s="60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</row>
    <row r="167" ht="15.75" customHeight="1">
      <c r="D167" s="60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</row>
    <row r="168" ht="15.75" customHeight="1">
      <c r="D168" s="60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</row>
    <row r="169" ht="15.75" customHeight="1">
      <c r="D169" s="60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</row>
    <row r="170" ht="15.75" customHeight="1">
      <c r="D170" s="60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</row>
    <row r="171" ht="15.75" customHeight="1">
      <c r="D171" s="60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</row>
    <row r="172" ht="15.75" customHeight="1">
      <c r="D172" s="60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</row>
    <row r="173" ht="15.75" customHeight="1">
      <c r="D173" s="60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</row>
    <row r="174" ht="15.75" customHeight="1">
      <c r="D174" s="60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</row>
    <row r="175" ht="15.75" customHeight="1">
      <c r="D175" s="60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</row>
    <row r="176" ht="15.75" customHeight="1">
      <c r="D176" s="60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</row>
    <row r="177" ht="15.75" customHeight="1">
      <c r="D177" s="60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</row>
    <row r="178" ht="15.75" customHeight="1">
      <c r="D178" s="60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</row>
    <row r="179" ht="15.75" customHeight="1">
      <c r="D179" s="60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</row>
    <row r="180" ht="15.75" customHeight="1">
      <c r="D180" s="60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</row>
    <row r="181" ht="15.75" customHeight="1">
      <c r="D181" s="60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</row>
    <row r="182" ht="15.75" customHeight="1">
      <c r="D182" s="60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</row>
    <row r="183" ht="15.75" customHeight="1">
      <c r="D183" s="60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</row>
    <row r="184" ht="15.75" customHeight="1">
      <c r="D184" s="60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</row>
    <row r="185" ht="15.75" customHeight="1">
      <c r="D185" s="60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</row>
    <row r="186" ht="15.75" customHeight="1">
      <c r="D186" s="60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</row>
    <row r="187" ht="15.75" customHeight="1">
      <c r="D187" s="60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</row>
    <row r="188" ht="15.75" customHeight="1">
      <c r="D188" s="60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</row>
    <row r="189" ht="15.75" customHeight="1">
      <c r="D189" s="60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</row>
    <row r="190" ht="15.75" customHeight="1">
      <c r="D190" s="60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</row>
    <row r="191" ht="15.75" customHeight="1">
      <c r="D191" s="60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</row>
    <row r="192" ht="15.75" customHeight="1">
      <c r="D192" s="60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</row>
    <row r="193" ht="15.75" customHeight="1">
      <c r="D193" s="60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</row>
    <row r="194" ht="15.75" customHeight="1">
      <c r="D194" s="60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</row>
    <row r="195" ht="15.75" customHeight="1">
      <c r="D195" s="60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</row>
    <row r="196" ht="15.75" customHeight="1">
      <c r="D196" s="60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</row>
    <row r="197" ht="15.75" customHeight="1">
      <c r="D197" s="60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</row>
    <row r="198" ht="15.75" customHeight="1">
      <c r="D198" s="60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</row>
    <row r="199" ht="15.75" customHeight="1">
      <c r="D199" s="60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</row>
    <row r="200" ht="15.75" customHeight="1">
      <c r="D200" s="60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</row>
    <row r="201" ht="15.75" customHeight="1">
      <c r="D201" s="60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</row>
    <row r="202" ht="15.75" customHeight="1">
      <c r="D202" s="60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</row>
    <row r="203" ht="15.75" customHeight="1">
      <c r="D203" s="60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</row>
    <row r="204" ht="15.75" customHeight="1">
      <c r="D204" s="60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</row>
    <row r="205" ht="15.75" customHeight="1">
      <c r="D205" s="60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</row>
    <row r="206" ht="15.75" customHeight="1">
      <c r="D206" s="60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</row>
    <row r="207" ht="15.75" customHeight="1">
      <c r="D207" s="60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</row>
    <row r="208" ht="15.75" customHeight="1">
      <c r="D208" s="60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</row>
    <row r="209" ht="15.75" customHeight="1">
      <c r="D209" s="60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</row>
    <row r="210" ht="15.75" customHeight="1">
      <c r="D210" s="60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</row>
    <row r="211" ht="15.75" customHeight="1">
      <c r="D211" s="60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</row>
    <row r="212" ht="15.75" customHeight="1">
      <c r="D212" s="60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</row>
    <row r="213" ht="15.75" customHeight="1">
      <c r="D213" s="60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</row>
    <row r="214" ht="15.75" customHeight="1">
      <c r="D214" s="60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</row>
    <row r="215" ht="15.75" customHeight="1">
      <c r="D215" s="60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</row>
    <row r="216" ht="15.75" customHeight="1">
      <c r="D216" s="60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</row>
    <row r="217" ht="15.75" customHeight="1">
      <c r="D217" s="60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</row>
    <row r="218" ht="15.75" customHeight="1">
      <c r="D218" s="60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</row>
    <row r="219" ht="15.75" customHeight="1">
      <c r="D219" s="60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</row>
    <row r="220" ht="15.75" customHeight="1">
      <c r="D220" s="60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</row>
    <row r="221" ht="15.75" customHeight="1">
      <c r="D221" s="60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</row>
    <row r="222" ht="15.75" customHeight="1">
      <c r="D222" s="60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</row>
    <row r="223" ht="15.75" customHeight="1">
      <c r="D223" s="60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</row>
    <row r="224" ht="15.75" customHeight="1">
      <c r="D224" s="60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</row>
    <row r="225" ht="15.75" customHeight="1">
      <c r="D225" s="60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</row>
    <row r="226" ht="15.75" customHeight="1">
      <c r="D226" s="60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</row>
    <row r="227" ht="15.75" customHeight="1">
      <c r="D227" s="60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</row>
    <row r="228" ht="15.75" customHeight="1">
      <c r="D228" s="60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</row>
    <row r="229" ht="15.75" customHeight="1">
      <c r="D229" s="60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</row>
    <row r="230" ht="15.75" customHeight="1">
      <c r="D230" s="60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</row>
    <row r="231" ht="15.75" customHeight="1">
      <c r="D231" s="60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</row>
    <row r="232" ht="15.75" customHeight="1">
      <c r="D232" s="60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</row>
    <row r="233" ht="15.75" customHeight="1">
      <c r="D233" s="60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</row>
    <row r="234" ht="15.75" customHeight="1">
      <c r="D234" s="60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</row>
    <row r="235" ht="15.75" customHeight="1">
      <c r="D235" s="60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</row>
    <row r="236" ht="15.75" customHeight="1">
      <c r="D236" s="60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</row>
    <row r="237" ht="15.75" customHeight="1">
      <c r="D237" s="60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</row>
    <row r="238" ht="15.75" customHeight="1">
      <c r="D238" s="60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</row>
    <row r="239" ht="15.75" customHeight="1">
      <c r="D239" s="60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</row>
    <row r="240" ht="15.75" customHeight="1">
      <c r="D240" s="60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</row>
    <row r="241" ht="15.75" customHeight="1">
      <c r="D241" s="60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</row>
    <row r="242" ht="15.75" customHeight="1">
      <c r="D242" s="60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</row>
    <row r="243" ht="15.75" customHeight="1">
      <c r="D243" s="60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</row>
    <row r="244" ht="15.75" customHeight="1">
      <c r="D244" s="60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</row>
    <row r="245" ht="15.75" customHeight="1">
      <c r="D245" s="60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</row>
    <row r="246" ht="15.75" customHeight="1">
      <c r="D246" s="60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</row>
    <row r="247" ht="15.75" customHeight="1">
      <c r="D247" s="60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</row>
    <row r="248" ht="15.75" customHeight="1">
      <c r="D248" s="60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</row>
    <row r="249" ht="15.75" customHeight="1">
      <c r="D249" s="60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</row>
    <row r="250" ht="15.75" customHeight="1">
      <c r="D250" s="60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</row>
    <row r="251" ht="15.75" customHeight="1">
      <c r="D251" s="60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</row>
    <row r="252" ht="15.75" customHeight="1">
      <c r="D252" s="60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</row>
    <row r="253" ht="15.75" customHeight="1">
      <c r="D253" s="60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</row>
    <row r="254" ht="15.75" customHeight="1">
      <c r="D254" s="60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</row>
    <row r="255" ht="15.75" customHeight="1">
      <c r="D255" s="60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</row>
    <row r="256" ht="15.75" customHeight="1">
      <c r="D256" s="60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</row>
    <row r="257" ht="15.75" customHeight="1">
      <c r="D257" s="60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</row>
    <row r="258" ht="15.75" customHeight="1">
      <c r="D258" s="60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</row>
    <row r="259" ht="15.75" customHeight="1">
      <c r="D259" s="60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</row>
    <row r="260" ht="15.75" customHeight="1">
      <c r="D260" s="60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</row>
    <row r="261" ht="15.75" customHeight="1">
      <c r="D261" s="60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</row>
    <row r="262" ht="15.75" customHeight="1">
      <c r="D262" s="60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</row>
    <row r="263" ht="15.75" customHeight="1">
      <c r="D263" s="60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</row>
    <row r="264" ht="15.75" customHeight="1">
      <c r="D264" s="60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</row>
    <row r="265" ht="15.75" customHeight="1">
      <c r="D265" s="60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</row>
    <row r="266" ht="15.75" customHeight="1">
      <c r="D266" s="60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</row>
    <row r="267" ht="15.75" customHeight="1">
      <c r="D267" s="60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</row>
    <row r="268" ht="15.75" customHeight="1">
      <c r="D268" s="60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</row>
    <row r="269" ht="15.75" customHeight="1">
      <c r="D269" s="60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</row>
    <row r="270" ht="15.75" customHeight="1">
      <c r="D270" s="60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</row>
    <row r="271" ht="15.75" customHeight="1">
      <c r="D271" s="60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</row>
    <row r="272" ht="15.75" customHeight="1">
      <c r="D272" s="60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</row>
    <row r="273" ht="15.75" customHeight="1">
      <c r="D273" s="60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</row>
    <row r="274" ht="15.75" customHeight="1">
      <c r="D274" s="60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</row>
    <row r="275" ht="15.75" customHeight="1">
      <c r="D275" s="60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</row>
    <row r="276" ht="15.75" customHeight="1">
      <c r="D276" s="60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</row>
    <row r="277" ht="15.75" customHeight="1">
      <c r="D277" s="60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</row>
    <row r="278" ht="15.75" customHeight="1">
      <c r="D278" s="60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</row>
    <row r="279" ht="15.75" customHeight="1">
      <c r="D279" s="60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</row>
    <row r="280" ht="15.75" customHeight="1">
      <c r="D280" s="60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</row>
    <row r="281" ht="15.75" customHeight="1">
      <c r="D281" s="60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</row>
    <row r="282" ht="15.75" customHeight="1">
      <c r="D282" s="60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</row>
    <row r="283" ht="15.75" customHeight="1">
      <c r="D283" s="60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</row>
    <row r="284" ht="15.75" customHeight="1">
      <c r="D284" s="60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</row>
    <row r="285" ht="15.75" customHeight="1">
      <c r="D285" s="60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</row>
    <row r="286" ht="15.75" customHeight="1">
      <c r="D286" s="60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</row>
    <row r="287" ht="15.75" customHeight="1">
      <c r="D287" s="60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</row>
    <row r="288" ht="15.75" customHeight="1">
      <c r="D288" s="60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</row>
    <row r="289" ht="15.75" customHeight="1">
      <c r="D289" s="60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</row>
    <row r="290" ht="15.75" customHeight="1">
      <c r="D290" s="60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</row>
    <row r="291" ht="15.75" customHeight="1">
      <c r="D291" s="60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</row>
    <row r="292" ht="15.75" customHeight="1">
      <c r="D292" s="60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</row>
    <row r="293" ht="15.75" customHeight="1">
      <c r="D293" s="60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</row>
    <row r="294" ht="15.75" customHeight="1">
      <c r="D294" s="60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</row>
    <row r="295" ht="15.75" customHeight="1">
      <c r="D295" s="60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</row>
    <row r="296" ht="15.75" customHeight="1">
      <c r="D296" s="60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</row>
    <row r="297" ht="15.75" customHeight="1">
      <c r="D297" s="60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</row>
    <row r="298" ht="15.75" customHeight="1">
      <c r="D298" s="60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</row>
    <row r="299" ht="15.75" customHeight="1">
      <c r="D299" s="60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</row>
    <row r="300" ht="15.75" customHeight="1">
      <c r="D300" s="60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</row>
    <row r="301" ht="15.75" customHeight="1">
      <c r="D301" s="60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</row>
    <row r="302" ht="15.75" customHeight="1">
      <c r="D302" s="60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</row>
    <row r="303" ht="15.75" customHeight="1">
      <c r="D303" s="60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</row>
    <row r="304" ht="15.75" customHeight="1">
      <c r="D304" s="60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</row>
    <row r="305" ht="15.75" customHeight="1">
      <c r="D305" s="60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</row>
    <row r="306" ht="15.75" customHeight="1">
      <c r="D306" s="60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</row>
    <row r="307" ht="15.75" customHeight="1">
      <c r="D307" s="60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</row>
    <row r="308" ht="15.75" customHeight="1">
      <c r="D308" s="60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</row>
    <row r="309" ht="15.75" customHeight="1">
      <c r="D309" s="60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</row>
    <row r="310" ht="15.75" customHeight="1">
      <c r="D310" s="60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</row>
    <row r="311" ht="15.75" customHeight="1">
      <c r="D311" s="60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</row>
    <row r="312" ht="15.75" customHeight="1">
      <c r="D312" s="60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</row>
    <row r="313" ht="15.75" customHeight="1">
      <c r="D313" s="60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</row>
    <row r="314" ht="15.75" customHeight="1">
      <c r="D314" s="60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</row>
    <row r="315" ht="15.75" customHeight="1">
      <c r="D315" s="60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</row>
    <row r="316" ht="15.75" customHeight="1">
      <c r="D316" s="60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</row>
    <row r="317" ht="15.75" customHeight="1">
      <c r="D317" s="60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</row>
    <row r="318" ht="15.75" customHeight="1">
      <c r="D318" s="60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</row>
    <row r="319" ht="15.75" customHeight="1">
      <c r="D319" s="60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</row>
    <row r="320" ht="15.75" customHeight="1">
      <c r="D320" s="60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</row>
    <row r="321" ht="15.75" customHeight="1">
      <c r="D321" s="60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</row>
    <row r="322" ht="15.75" customHeight="1">
      <c r="D322" s="60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</row>
    <row r="323" ht="15.75" customHeight="1">
      <c r="D323" s="60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</row>
    <row r="324" ht="15.75" customHeight="1">
      <c r="D324" s="60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</row>
    <row r="325" ht="15.75" customHeight="1">
      <c r="D325" s="60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</row>
    <row r="326" ht="15.75" customHeight="1">
      <c r="D326" s="60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</row>
    <row r="327" ht="15.75" customHeight="1">
      <c r="D327" s="60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</row>
    <row r="328" ht="15.75" customHeight="1">
      <c r="D328" s="60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</row>
    <row r="329" ht="15.75" customHeight="1">
      <c r="D329" s="60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</row>
    <row r="330" ht="15.75" customHeight="1">
      <c r="D330" s="60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</row>
    <row r="331" ht="15.75" customHeight="1">
      <c r="D331" s="60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</row>
    <row r="332" ht="15.75" customHeight="1">
      <c r="D332" s="60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</row>
    <row r="333" ht="15.75" customHeight="1">
      <c r="D333" s="60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</row>
    <row r="334" ht="15.75" customHeight="1">
      <c r="D334" s="60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</row>
    <row r="335" ht="15.75" customHeight="1">
      <c r="D335" s="60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</row>
    <row r="336" ht="15.75" customHeight="1">
      <c r="D336" s="60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</row>
    <row r="337" ht="15.75" customHeight="1">
      <c r="D337" s="60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</row>
    <row r="338" ht="15.75" customHeight="1">
      <c r="D338" s="60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</row>
    <row r="339" ht="15.75" customHeight="1">
      <c r="D339" s="60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  <c r="AU339" s="35"/>
      <c r="AV339" s="35"/>
      <c r="AW339" s="35"/>
      <c r="AX339" s="35"/>
    </row>
    <row r="340" ht="15.75" customHeight="1">
      <c r="D340" s="60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  <c r="AU340" s="35"/>
      <c r="AV340" s="35"/>
      <c r="AW340" s="35"/>
      <c r="AX340" s="35"/>
    </row>
    <row r="341" ht="15.75" customHeight="1">
      <c r="D341" s="60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/>
      <c r="AX341" s="35"/>
    </row>
    <row r="342" ht="15.75" customHeight="1">
      <c r="D342" s="60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  <c r="AU342" s="35"/>
      <c r="AV342" s="35"/>
      <c r="AW342" s="35"/>
      <c r="AX342" s="35"/>
    </row>
    <row r="343" ht="15.75" customHeight="1">
      <c r="D343" s="60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  <c r="AU343" s="35"/>
      <c r="AV343" s="35"/>
      <c r="AW343" s="35"/>
      <c r="AX343" s="35"/>
    </row>
    <row r="344" ht="15.75" customHeight="1">
      <c r="D344" s="60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  <c r="AU344" s="35"/>
      <c r="AV344" s="35"/>
      <c r="AW344" s="35"/>
      <c r="AX344" s="35"/>
    </row>
    <row r="345" ht="15.75" customHeight="1">
      <c r="D345" s="60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</row>
    <row r="346" ht="15.75" customHeight="1">
      <c r="D346" s="60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</row>
    <row r="347" ht="15.75" customHeight="1">
      <c r="D347" s="60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  <c r="AV347" s="35"/>
      <c r="AW347" s="35"/>
      <c r="AX347" s="35"/>
    </row>
    <row r="348" ht="15.75" customHeight="1">
      <c r="D348" s="60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</row>
    <row r="349" ht="15.75" customHeight="1">
      <c r="D349" s="60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</row>
    <row r="350" ht="15.75" customHeight="1">
      <c r="D350" s="60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</row>
    <row r="351" ht="15.75" customHeight="1">
      <c r="D351" s="60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  <c r="AU351" s="35"/>
      <c r="AV351" s="35"/>
      <c r="AW351" s="35"/>
      <c r="AX351" s="35"/>
    </row>
    <row r="352" ht="15.75" customHeight="1">
      <c r="D352" s="60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  <c r="AU352" s="35"/>
      <c r="AV352" s="35"/>
      <c r="AW352" s="35"/>
      <c r="AX352" s="35"/>
    </row>
    <row r="353" ht="15.75" customHeight="1">
      <c r="D353" s="60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  <c r="AU353" s="35"/>
      <c r="AV353" s="35"/>
      <c r="AW353" s="35"/>
      <c r="AX353" s="35"/>
    </row>
    <row r="354" ht="15.75" customHeight="1">
      <c r="D354" s="60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</row>
    <row r="355" ht="15.75" customHeight="1">
      <c r="D355" s="60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</row>
    <row r="356" ht="15.75" customHeight="1">
      <c r="D356" s="60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</row>
    <row r="357" ht="15.75" customHeight="1">
      <c r="D357" s="60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</row>
    <row r="358" ht="15.75" customHeight="1">
      <c r="D358" s="60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</row>
    <row r="359" ht="15.75" customHeight="1">
      <c r="D359" s="60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  <c r="AU359" s="35"/>
      <c r="AV359" s="35"/>
      <c r="AW359" s="35"/>
      <c r="AX359" s="35"/>
    </row>
    <row r="360" ht="15.75" customHeight="1">
      <c r="D360" s="60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  <c r="AU360" s="35"/>
      <c r="AV360" s="35"/>
      <c r="AW360" s="35"/>
      <c r="AX360" s="35"/>
    </row>
    <row r="361" ht="15.75" customHeight="1">
      <c r="D361" s="60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</row>
    <row r="362" ht="15.75" customHeight="1">
      <c r="D362" s="60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  <c r="AU362" s="35"/>
      <c r="AV362" s="35"/>
      <c r="AW362" s="35"/>
      <c r="AX362" s="35"/>
    </row>
    <row r="363" ht="15.75" customHeight="1">
      <c r="D363" s="60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</row>
    <row r="364" ht="15.75" customHeight="1">
      <c r="D364" s="60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</row>
    <row r="365" ht="15.75" customHeight="1">
      <c r="D365" s="60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  <c r="AU365" s="35"/>
      <c r="AV365" s="35"/>
      <c r="AW365" s="35"/>
      <c r="AX365" s="35"/>
    </row>
    <row r="366" ht="15.75" customHeight="1">
      <c r="D366" s="60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  <c r="AU366" s="35"/>
      <c r="AV366" s="35"/>
      <c r="AW366" s="35"/>
      <c r="AX366" s="35"/>
    </row>
    <row r="367" ht="15.75" customHeight="1">
      <c r="D367" s="60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  <c r="AU367" s="35"/>
      <c r="AV367" s="35"/>
      <c r="AW367" s="35"/>
      <c r="AX367" s="35"/>
    </row>
    <row r="368" ht="15.75" customHeight="1">
      <c r="D368" s="60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  <c r="AU368" s="35"/>
      <c r="AV368" s="35"/>
      <c r="AW368" s="35"/>
      <c r="AX368" s="35"/>
    </row>
    <row r="369" ht="15.75" customHeight="1">
      <c r="D369" s="60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  <c r="AU369" s="35"/>
      <c r="AV369" s="35"/>
      <c r="AW369" s="35"/>
      <c r="AX369" s="35"/>
    </row>
    <row r="370" ht="15.75" customHeight="1">
      <c r="D370" s="60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  <c r="AU370" s="35"/>
      <c r="AV370" s="35"/>
      <c r="AW370" s="35"/>
      <c r="AX370" s="35"/>
    </row>
    <row r="371" ht="15.75" customHeight="1">
      <c r="D371" s="60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  <c r="AU371" s="35"/>
      <c r="AV371" s="35"/>
      <c r="AW371" s="35"/>
      <c r="AX371" s="35"/>
    </row>
    <row r="372" ht="15.75" customHeight="1">
      <c r="D372" s="60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  <c r="AX372" s="35"/>
    </row>
    <row r="373" ht="15.75" customHeight="1">
      <c r="D373" s="60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</row>
    <row r="374" ht="15.75" customHeight="1">
      <c r="D374" s="60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  <c r="AU374" s="35"/>
      <c r="AV374" s="35"/>
      <c r="AW374" s="35"/>
      <c r="AX374" s="35"/>
    </row>
    <row r="375" ht="15.75" customHeight="1">
      <c r="D375" s="60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/>
      <c r="AX375" s="35"/>
    </row>
    <row r="376" ht="15.75" customHeight="1">
      <c r="D376" s="60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  <c r="AU376" s="35"/>
      <c r="AV376" s="35"/>
      <c r="AW376" s="35"/>
      <c r="AX376" s="35"/>
    </row>
    <row r="377" ht="15.75" customHeight="1">
      <c r="D377" s="60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</row>
    <row r="378" ht="15.75" customHeight="1">
      <c r="D378" s="60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</row>
    <row r="379" ht="15.75" customHeight="1">
      <c r="D379" s="60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  <c r="AX379" s="35"/>
    </row>
    <row r="380" ht="15.75" customHeight="1">
      <c r="D380" s="60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  <c r="AU380" s="35"/>
      <c r="AV380" s="35"/>
      <c r="AW380" s="35"/>
      <c r="AX380" s="35"/>
    </row>
    <row r="381" ht="15.75" customHeight="1">
      <c r="D381" s="60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</row>
    <row r="382" ht="15.75" customHeight="1">
      <c r="D382" s="60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</row>
    <row r="383" ht="15.75" customHeight="1">
      <c r="D383" s="60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  <c r="AU383" s="35"/>
      <c r="AV383" s="35"/>
      <c r="AW383" s="35"/>
      <c r="AX383" s="35"/>
    </row>
    <row r="384" ht="15.75" customHeight="1">
      <c r="D384" s="60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</row>
    <row r="385" ht="15.75" customHeight="1">
      <c r="D385" s="60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</row>
    <row r="386" ht="15.75" customHeight="1">
      <c r="D386" s="60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  <c r="AU386" s="35"/>
      <c r="AV386" s="35"/>
      <c r="AW386" s="35"/>
      <c r="AX386" s="35"/>
    </row>
    <row r="387" ht="15.75" customHeight="1">
      <c r="D387" s="60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  <c r="AX387" s="35"/>
    </row>
    <row r="388" ht="15.75" customHeight="1">
      <c r="D388" s="60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  <c r="AU388" s="35"/>
      <c r="AV388" s="35"/>
      <c r="AW388" s="35"/>
      <c r="AX388" s="35"/>
    </row>
    <row r="389" ht="15.75" customHeight="1">
      <c r="D389" s="60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  <c r="AX389" s="35"/>
    </row>
    <row r="390" ht="15.75" customHeight="1">
      <c r="D390" s="60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</row>
    <row r="391" ht="15.75" customHeight="1">
      <c r="D391" s="60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</row>
    <row r="392" ht="15.75" customHeight="1">
      <c r="D392" s="60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</row>
    <row r="393" ht="15.75" customHeight="1">
      <c r="D393" s="60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</row>
    <row r="394" ht="15.75" customHeight="1">
      <c r="D394" s="60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  <c r="AU394" s="35"/>
      <c r="AV394" s="35"/>
      <c r="AW394" s="35"/>
      <c r="AX394" s="35"/>
    </row>
    <row r="395" ht="15.75" customHeight="1">
      <c r="D395" s="60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  <c r="AU395" s="35"/>
      <c r="AV395" s="35"/>
      <c r="AW395" s="35"/>
      <c r="AX395" s="35"/>
    </row>
    <row r="396" ht="15.75" customHeight="1">
      <c r="D396" s="60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  <c r="AT396" s="35"/>
      <c r="AU396" s="35"/>
      <c r="AV396" s="35"/>
      <c r="AW396" s="35"/>
      <c r="AX396" s="35"/>
    </row>
    <row r="397" ht="15.75" customHeight="1">
      <c r="D397" s="60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</row>
    <row r="398" ht="15.75" customHeight="1">
      <c r="D398" s="60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  <c r="AU398" s="35"/>
      <c r="AV398" s="35"/>
      <c r="AW398" s="35"/>
      <c r="AX398" s="35"/>
    </row>
    <row r="399" ht="15.75" customHeight="1">
      <c r="D399" s="60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</row>
    <row r="400" ht="15.75" customHeight="1">
      <c r="D400" s="60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</row>
    <row r="401" ht="15.75" customHeight="1">
      <c r="D401" s="60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</row>
    <row r="402" ht="15.75" customHeight="1">
      <c r="D402" s="60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  <c r="AU402" s="35"/>
      <c r="AV402" s="35"/>
      <c r="AW402" s="35"/>
      <c r="AX402" s="35"/>
    </row>
    <row r="403" ht="15.75" customHeight="1">
      <c r="D403" s="60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  <c r="AU403" s="35"/>
      <c r="AV403" s="35"/>
      <c r="AW403" s="35"/>
      <c r="AX403" s="35"/>
    </row>
    <row r="404" ht="15.75" customHeight="1">
      <c r="D404" s="60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  <c r="AU404" s="35"/>
      <c r="AV404" s="35"/>
      <c r="AW404" s="35"/>
      <c r="AX404" s="35"/>
    </row>
    <row r="405" ht="15.75" customHeight="1">
      <c r="D405" s="60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  <c r="AU405" s="35"/>
      <c r="AV405" s="35"/>
      <c r="AW405" s="35"/>
      <c r="AX405" s="35"/>
    </row>
    <row r="406" ht="15.75" customHeight="1">
      <c r="D406" s="60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  <c r="AU406" s="35"/>
      <c r="AV406" s="35"/>
      <c r="AW406" s="35"/>
      <c r="AX406" s="35"/>
    </row>
    <row r="407" ht="15.75" customHeight="1">
      <c r="D407" s="60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  <c r="AU407" s="35"/>
      <c r="AV407" s="35"/>
      <c r="AW407" s="35"/>
      <c r="AX407" s="35"/>
    </row>
    <row r="408" ht="15.75" customHeight="1">
      <c r="D408" s="60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</row>
    <row r="409" ht="15.75" customHeight="1">
      <c r="D409" s="60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</row>
    <row r="410" ht="15.75" customHeight="1">
      <c r="D410" s="60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  <c r="AU410" s="35"/>
      <c r="AV410" s="35"/>
      <c r="AW410" s="35"/>
      <c r="AX410" s="35"/>
    </row>
    <row r="411" ht="15.75" customHeight="1">
      <c r="D411" s="60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  <c r="AU411" s="35"/>
      <c r="AV411" s="35"/>
      <c r="AW411" s="35"/>
      <c r="AX411" s="35"/>
    </row>
    <row r="412" ht="15.75" customHeight="1">
      <c r="D412" s="60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  <c r="AU412" s="35"/>
      <c r="AV412" s="35"/>
      <c r="AW412" s="35"/>
      <c r="AX412" s="35"/>
    </row>
    <row r="413" ht="15.75" customHeight="1">
      <c r="D413" s="60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  <c r="AU413" s="35"/>
      <c r="AV413" s="35"/>
      <c r="AW413" s="35"/>
      <c r="AX413" s="35"/>
    </row>
    <row r="414" ht="15.75" customHeight="1">
      <c r="D414" s="60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  <c r="AU414" s="35"/>
      <c r="AV414" s="35"/>
      <c r="AW414" s="35"/>
      <c r="AX414" s="35"/>
    </row>
    <row r="415" ht="15.75" customHeight="1">
      <c r="D415" s="60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  <c r="AU415" s="35"/>
      <c r="AV415" s="35"/>
      <c r="AW415" s="35"/>
      <c r="AX415" s="35"/>
    </row>
    <row r="416" ht="15.75" customHeight="1">
      <c r="D416" s="60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  <c r="AU416" s="35"/>
      <c r="AV416" s="35"/>
      <c r="AW416" s="35"/>
      <c r="AX416" s="35"/>
    </row>
    <row r="417" ht="15.75" customHeight="1">
      <c r="D417" s="60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</row>
    <row r="418" ht="15.75" customHeight="1">
      <c r="D418" s="60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</row>
    <row r="419" ht="15.75" customHeight="1">
      <c r="D419" s="60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  <c r="AU419" s="35"/>
      <c r="AV419" s="35"/>
      <c r="AW419" s="35"/>
      <c r="AX419" s="35"/>
    </row>
    <row r="420" ht="15.75" customHeight="1">
      <c r="D420" s="60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  <c r="AU420" s="35"/>
      <c r="AV420" s="35"/>
      <c r="AW420" s="35"/>
      <c r="AX420" s="35"/>
    </row>
    <row r="421" ht="15.75" customHeight="1">
      <c r="D421" s="60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</row>
    <row r="422" ht="15.75" customHeight="1">
      <c r="D422" s="60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  <c r="AU422" s="35"/>
      <c r="AV422" s="35"/>
      <c r="AW422" s="35"/>
      <c r="AX422" s="35"/>
    </row>
    <row r="423" ht="15.75" customHeight="1">
      <c r="D423" s="60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  <c r="AU423" s="35"/>
      <c r="AV423" s="35"/>
      <c r="AW423" s="35"/>
      <c r="AX423" s="35"/>
    </row>
    <row r="424" ht="15.75" customHeight="1">
      <c r="D424" s="60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  <c r="AS424" s="35"/>
      <c r="AT424" s="35"/>
      <c r="AU424" s="35"/>
      <c r="AV424" s="35"/>
      <c r="AW424" s="35"/>
      <c r="AX424" s="35"/>
    </row>
    <row r="425" ht="15.75" customHeight="1">
      <c r="D425" s="60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  <c r="AU425" s="35"/>
      <c r="AV425" s="35"/>
      <c r="AW425" s="35"/>
      <c r="AX425" s="35"/>
    </row>
    <row r="426" ht="15.75" customHeight="1">
      <c r="D426" s="60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</row>
    <row r="427" ht="15.75" customHeight="1">
      <c r="D427" s="60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5"/>
      <c r="AW427" s="35"/>
      <c r="AX427" s="35"/>
    </row>
    <row r="428" ht="15.75" customHeight="1">
      <c r="D428" s="60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  <c r="AU428" s="35"/>
      <c r="AV428" s="35"/>
      <c r="AW428" s="35"/>
      <c r="AX428" s="35"/>
    </row>
    <row r="429" ht="15.75" customHeight="1">
      <c r="D429" s="60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  <c r="AU429" s="35"/>
      <c r="AV429" s="35"/>
      <c r="AW429" s="35"/>
      <c r="AX429" s="35"/>
    </row>
    <row r="430" ht="15.75" customHeight="1">
      <c r="D430" s="60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  <c r="AB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  <c r="AT430" s="35"/>
      <c r="AU430" s="35"/>
      <c r="AV430" s="35"/>
      <c r="AW430" s="35"/>
      <c r="AX430" s="35"/>
    </row>
    <row r="431" ht="15.75" customHeight="1">
      <c r="D431" s="60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  <c r="AB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  <c r="AU431" s="35"/>
      <c r="AV431" s="35"/>
      <c r="AW431" s="35"/>
      <c r="AX431" s="35"/>
    </row>
    <row r="432" ht="15.75" customHeight="1">
      <c r="D432" s="60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  <c r="AU432" s="35"/>
      <c r="AV432" s="35"/>
      <c r="AW432" s="35"/>
      <c r="AX432" s="35"/>
    </row>
    <row r="433" ht="15.75" customHeight="1">
      <c r="D433" s="60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  <c r="AV433" s="35"/>
      <c r="AW433" s="35"/>
      <c r="AX433" s="35"/>
    </row>
    <row r="434" ht="15.75" customHeight="1">
      <c r="D434" s="60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  <c r="AU434" s="35"/>
      <c r="AV434" s="35"/>
      <c r="AW434" s="35"/>
      <c r="AX434" s="35"/>
    </row>
    <row r="435" ht="15.75" customHeight="1">
      <c r="D435" s="60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  <c r="AX435" s="35"/>
    </row>
    <row r="436" ht="15.75" customHeight="1">
      <c r="D436" s="60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</row>
    <row r="437" ht="15.75" customHeight="1">
      <c r="D437" s="60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  <c r="AU437" s="35"/>
      <c r="AV437" s="35"/>
      <c r="AW437" s="35"/>
      <c r="AX437" s="35"/>
    </row>
    <row r="438" ht="15.75" customHeight="1">
      <c r="D438" s="60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  <c r="AU438" s="35"/>
      <c r="AV438" s="35"/>
      <c r="AW438" s="35"/>
      <c r="AX438" s="35"/>
    </row>
    <row r="439" ht="15.75" customHeight="1">
      <c r="D439" s="60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  <c r="AT439" s="35"/>
      <c r="AU439" s="35"/>
      <c r="AV439" s="35"/>
      <c r="AW439" s="35"/>
      <c r="AX439" s="35"/>
    </row>
    <row r="440" ht="15.75" customHeight="1">
      <c r="D440" s="60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  <c r="AB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  <c r="AT440" s="35"/>
      <c r="AU440" s="35"/>
      <c r="AV440" s="35"/>
      <c r="AW440" s="35"/>
      <c r="AX440" s="35"/>
    </row>
    <row r="441" ht="15.75" customHeight="1">
      <c r="D441" s="60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  <c r="AU441" s="35"/>
      <c r="AV441" s="35"/>
      <c r="AW441" s="35"/>
      <c r="AX441" s="35"/>
    </row>
    <row r="442" ht="15.75" customHeight="1">
      <c r="D442" s="60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  <c r="AS442" s="35"/>
      <c r="AT442" s="35"/>
      <c r="AU442" s="35"/>
      <c r="AV442" s="35"/>
      <c r="AW442" s="35"/>
      <c r="AX442" s="35"/>
    </row>
    <row r="443" ht="15.75" customHeight="1">
      <c r="D443" s="60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  <c r="AU443" s="35"/>
      <c r="AV443" s="35"/>
      <c r="AW443" s="35"/>
      <c r="AX443" s="35"/>
    </row>
    <row r="444" ht="15.75" customHeight="1">
      <c r="D444" s="60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  <c r="AU444" s="35"/>
      <c r="AV444" s="35"/>
      <c r="AW444" s="35"/>
      <c r="AX444" s="35"/>
    </row>
    <row r="445" ht="15.75" customHeight="1">
      <c r="D445" s="60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</row>
    <row r="446" ht="15.75" customHeight="1">
      <c r="D446" s="60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  <c r="AU446" s="35"/>
      <c r="AV446" s="35"/>
      <c r="AW446" s="35"/>
      <c r="AX446" s="35"/>
    </row>
    <row r="447" ht="15.75" customHeight="1">
      <c r="D447" s="60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  <c r="AU447" s="35"/>
      <c r="AV447" s="35"/>
      <c r="AW447" s="35"/>
      <c r="AX447" s="35"/>
    </row>
    <row r="448" ht="15.75" customHeight="1">
      <c r="D448" s="60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  <c r="AB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  <c r="AT448" s="35"/>
      <c r="AU448" s="35"/>
      <c r="AV448" s="35"/>
      <c r="AW448" s="35"/>
      <c r="AX448" s="35"/>
    </row>
    <row r="449" ht="15.75" customHeight="1">
      <c r="D449" s="60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  <c r="AU449" s="35"/>
      <c r="AV449" s="35"/>
      <c r="AW449" s="35"/>
      <c r="AX449" s="35"/>
    </row>
    <row r="450" ht="15.75" customHeight="1">
      <c r="D450" s="60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  <c r="AB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  <c r="AT450" s="35"/>
      <c r="AU450" s="35"/>
      <c r="AV450" s="35"/>
      <c r="AW450" s="35"/>
      <c r="AX450" s="35"/>
    </row>
    <row r="451" ht="15.75" customHeight="1">
      <c r="D451" s="60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  <c r="AX451" s="35"/>
    </row>
    <row r="452" ht="15.75" customHeight="1">
      <c r="D452" s="60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  <c r="AU452" s="35"/>
      <c r="AV452" s="35"/>
      <c r="AW452" s="35"/>
      <c r="AX452" s="35"/>
    </row>
    <row r="453" ht="15.75" customHeight="1">
      <c r="D453" s="60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</row>
    <row r="454" ht="15.75" customHeight="1">
      <c r="D454" s="60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  <c r="AV454" s="35"/>
      <c r="AW454" s="35"/>
      <c r="AX454" s="35"/>
    </row>
    <row r="455" ht="15.75" customHeight="1">
      <c r="D455" s="60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  <c r="AB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  <c r="AU455" s="35"/>
      <c r="AV455" s="35"/>
      <c r="AW455" s="35"/>
      <c r="AX455" s="35"/>
    </row>
    <row r="456" ht="15.75" customHeight="1">
      <c r="D456" s="60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  <c r="AU456" s="35"/>
      <c r="AV456" s="35"/>
      <c r="AW456" s="35"/>
      <c r="AX456" s="35"/>
    </row>
    <row r="457" ht="15.75" customHeight="1">
      <c r="D457" s="60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  <c r="AV457" s="35"/>
      <c r="AW457" s="35"/>
      <c r="AX457" s="35"/>
    </row>
    <row r="458" ht="15.75" customHeight="1">
      <c r="D458" s="60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  <c r="AU458" s="35"/>
      <c r="AV458" s="35"/>
      <c r="AW458" s="35"/>
      <c r="AX458" s="35"/>
    </row>
    <row r="459" ht="15.75" customHeight="1">
      <c r="D459" s="60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  <c r="AU459" s="35"/>
      <c r="AV459" s="35"/>
      <c r="AW459" s="35"/>
      <c r="AX459" s="35"/>
    </row>
    <row r="460" ht="15.75" customHeight="1">
      <c r="D460" s="60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  <c r="AU460" s="35"/>
      <c r="AV460" s="35"/>
      <c r="AW460" s="35"/>
      <c r="AX460" s="35"/>
    </row>
    <row r="461" ht="15.75" customHeight="1">
      <c r="D461" s="60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  <c r="AU461" s="35"/>
      <c r="AV461" s="35"/>
      <c r="AW461" s="35"/>
      <c r="AX461" s="35"/>
    </row>
    <row r="462" ht="15.75" customHeight="1">
      <c r="D462" s="60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</row>
    <row r="463" ht="15.75" customHeight="1">
      <c r="D463" s="60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  <c r="AV463" s="35"/>
      <c r="AW463" s="35"/>
      <c r="AX463" s="35"/>
    </row>
    <row r="464" ht="15.75" customHeight="1">
      <c r="D464" s="60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  <c r="AU464" s="35"/>
      <c r="AV464" s="35"/>
      <c r="AW464" s="35"/>
      <c r="AX464" s="35"/>
    </row>
    <row r="465" ht="15.75" customHeight="1">
      <c r="D465" s="60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</row>
    <row r="466" ht="15.75" customHeight="1">
      <c r="D466" s="60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  <c r="AU466" s="35"/>
      <c r="AV466" s="35"/>
      <c r="AW466" s="35"/>
      <c r="AX466" s="35"/>
    </row>
    <row r="467" ht="15.75" customHeight="1">
      <c r="D467" s="60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  <c r="AU467" s="35"/>
      <c r="AV467" s="35"/>
      <c r="AW467" s="35"/>
      <c r="AX467" s="35"/>
    </row>
    <row r="468" ht="15.75" customHeight="1">
      <c r="D468" s="60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  <c r="AU468" s="35"/>
      <c r="AV468" s="35"/>
      <c r="AW468" s="35"/>
      <c r="AX468" s="35"/>
    </row>
    <row r="469" ht="15.75" customHeight="1">
      <c r="D469" s="60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  <c r="AW469" s="35"/>
      <c r="AX469" s="35"/>
    </row>
    <row r="470" ht="15.75" customHeight="1">
      <c r="D470" s="60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  <c r="AU470" s="35"/>
      <c r="AV470" s="35"/>
      <c r="AW470" s="35"/>
      <c r="AX470" s="35"/>
    </row>
    <row r="471" ht="15.75" customHeight="1">
      <c r="D471" s="60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  <c r="AV471" s="35"/>
      <c r="AW471" s="35"/>
      <c r="AX471" s="35"/>
    </row>
    <row r="472" ht="15.75" customHeight="1">
      <c r="D472" s="60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5"/>
    </row>
    <row r="473" ht="15.75" customHeight="1">
      <c r="D473" s="60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  <c r="AU473" s="35"/>
      <c r="AV473" s="35"/>
      <c r="AW473" s="35"/>
      <c r="AX473" s="35"/>
    </row>
    <row r="474" ht="15.75" customHeight="1">
      <c r="D474" s="60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  <c r="AU474" s="35"/>
      <c r="AV474" s="35"/>
      <c r="AW474" s="35"/>
      <c r="AX474" s="35"/>
    </row>
    <row r="475" ht="15.75" customHeight="1">
      <c r="D475" s="60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  <c r="AU475" s="35"/>
      <c r="AV475" s="35"/>
      <c r="AW475" s="35"/>
      <c r="AX475" s="35"/>
    </row>
    <row r="476" ht="15.75" customHeight="1">
      <c r="D476" s="60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  <c r="AU476" s="35"/>
      <c r="AV476" s="35"/>
      <c r="AW476" s="35"/>
      <c r="AX476" s="35"/>
    </row>
    <row r="477" ht="15.75" customHeight="1">
      <c r="D477" s="60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  <c r="AX477" s="35"/>
    </row>
    <row r="478" ht="15.75" customHeight="1">
      <c r="D478" s="60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  <c r="AU478" s="35"/>
      <c r="AV478" s="35"/>
      <c r="AW478" s="35"/>
      <c r="AX478" s="35"/>
    </row>
    <row r="479" ht="15.75" customHeight="1">
      <c r="D479" s="60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  <c r="AU479" s="35"/>
      <c r="AV479" s="35"/>
      <c r="AW479" s="35"/>
      <c r="AX479" s="35"/>
    </row>
    <row r="480" ht="15.75" customHeight="1">
      <c r="D480" s="60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  <c r="AX480" s="35"/>
    </row>
    <row r="481" ht="15.75" customHeight="1">
      <c r="D481" s="60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</row>
    <row r="482" ht="15.75" customHeight="1">
      <c r="D482" s="60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  <c r="AX482" s="35"/>
    </row>
    <row r="483" ht="15.75" customHeight="1">
      <c r="D483" s="60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  <c r="AU483" s="35"/>
      <c r="AV483" s="35"/>
      <c r="AW483" s="35"/>
      <c r="AX483" s="35"/>
    </row>
    <row r="484" ht="15.75" customHeight="1">
      <c r="D484" s="60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  <c r="AU484" s="35"/>
      <c r="AV484" s="35"/>
      <c r="AW484" s="35"/>
      <c r="AX484" s="35"/>
    </row>
    <row r="485" ht="15.75" customHeight="1">
      <c r="D485" s="60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  <c r="AU485" s="35"/>
      <c r="AV485" s="35"/>
      <c r="AW485" s="35"/>
      <c r="AX485" s="35"/>
    </row>
    <row r="486" ht="15.75" customHeight="1">
      <c r="D486" s="60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  <c r="AU486" s="35"/>
      <c r="AV486" s="35"/>
      <c r="AW486" s="35"/>
      <c r="AX486" s="35"/>
    </row>
    <row r="487" ht="15.75" customHeight="1">
      <c r="D487" s="60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  <c r="AU487" s="35"/>
      <c r="AV487" s="35"/>
      <c r="AW487" s="35"/>
      <c r="AX487" s="35"/>
    </row>
    <row r="488" ht="15.75" customHeight="1">
      <c r="D488" s="60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  <c r="AU488" s="35"/>
      <c r="AV488" s="35"/>
      <c r="AW488" s="35"/>
      <c r="AX488" s="35"/>
    </row>
    <row r="489" ht="15.75" customHeight="1">
      <c r="D489" s="60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</row>
    <row r="490" ht="15.75" customHeight="1">
      <c r="D490" s="60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</row>
    <row r="491" ht="15.75" customHeight="1">
      <c r="D491" s="60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  <c r="AT491" s="35"/>
      <c r="AU491" s="35"/>
      <c r="AV491" s="35"/>
      <c r="AW491" s="35"/>
      <c r="AX491" s="35"/>
    </row>
    <row r="492" ht="15.75" customHeight="1">
      <c r="D492" s="60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  <c r="AT492" s="35"/>
      <c r="AU492" s="35"/>
      <c r="AV492" s="35"/>
      <c r="AW492" s="35"/>
      <c r="AX492" s="35"/>
    </row>
    <row r="493" ht="15.75" customHeight="1">
      <c r="D493" s="60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  <c r="AU493" s="35"/>
      <c r="AV493" s="35"/>
      <c r="AW493" s="35"/>
      <c r="AX493" s="35"/>
    </row>
    <row r="494" ht="15.75" customHeight="1">
      <c r="D494" s="60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  <c r="AU494" s="35"/>
      <c r="AV494" s="35"/>
      <c r="AW494" s="35"/>
      <c r="AX494" s="35"/>
    </row>
    <row r="495" ht="15.75" customHeight="1">
      <c r="D495" s="60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  <c r="AB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  <c r="AT495" s="35"/>
      <c r="AU495" s="35"/>
      <c r="AV495" s="35"/>
      <c r="AW495" s="35"/>
      <c r="AX495" s="35"/>
    </row>
    <row r="496" ht="15.75" customHeight="1">
      <c r="D496" s="60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  <c r="AU496" s="35"/>
      <c r="AV496" s="35"/>
      <c r="AW496" s="35"/>
      <c r="AX496" s="35"/>
    </row>
    <row r="497" ht="15.75" customHeight="1">
      <c r="D497" s="60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  <c r="AU497" s="35"/>
      <c r="AV497" s="35"/>
      <c r="AW497" s="35"/>
      <c r="AX497" s="35"/>
    </row>
    <row r="498" ht="15.75" customHeight="1">
      <c r="D498" s="60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</row>
    <row r="499" ht="15.75" customHeight="1">
      <c r="D499" s="60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</row>
    <row r="500" ht="15.75" customHeight="1">
      <c r="D500" s="60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  <c r="AU500" s="35"/>
      <c r="AV500" s="35"/>
      <c r="AW500" s="35"/>
      <c r="AX500" s="35"/>
    </row>
    <row r="501" ht="15.75" customHeight="1">
      <c r="D501" s="60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  <c r="AB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35"/>
      <c r="AS501" s="35"/>
      <c r="AT501" s="35"/>
      <c r="AU501" s="35"/>
      <c r="AV501" s="35"/>
      <c r="AW501" s="35"/>
      <c r="AX501" s="35"/>
    </row>
    <row r="502" ht="15.75" customHeight="1">
      <c r="D502" s="60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  <c r="AU502" s="35"/>
      <c r="AV502" s="35"/>
      <c r="AW502" s="35"/>
      <c r="AX502" s="35"/>
    </row>
    <row r="503" ht="15.75" customHeight="1">
      <c r="D503" s="60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  <c r="AB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  <c r="AS503" s="35"/>
      <c r="AT503" s="35"/>
      <c r="AU503" s="35"/>
      <c r="AV503" s="35"/>
      <c r="AW503" s="35"/>
      <c r="AX503" s="35"/>
    </row>
    <row r="504" ht="15.75" customHeight="1">
      <c r="D504" s="60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  <c r="AB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35"/>
      <c r="AS504" s="35"/>
      <c r="AT504" s="35"/>
      <c r="AU504" s="35"/>
      <c r="AV504" s="35"/>
      <c r="AW504" s="35"/>
      <c r="AX504" s="35"/>
    </row>
    <row r="505" ht="15.75" customHeight="1">
      <c r="D505" s="60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B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  <c r="AU505" s="35"/>
      <c r="AV505" s="35"/>
      <c r="AW505" s="35"/>
      <c r="AX505" s="35"/>
    </row>
    <row r="506" ht="15.75" customHeight="1">
      <c r="D506" s="60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  <c r="AU506" s="35"/>
      <c r="AV506" s="35"/>
      <c r="AW506" s="35"/>
      <c r="AX506" s="35"/>
    </row>
    <row r="507" ht="15.75" customHeight="1">
      <c r="D507" s="60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  <c r="AU507" s="35"/>
      <c r="AV507" s="35"/>
      <c r="AW507" s="35"/>
      <c r="AX507" s="35"/>
    </row>
    <row r="508" ht="15.75" customHeight="1">
      <c r="D508" s="60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  <c r="AU508" s="35"/>
      <c r="AV508" s="35"/>
      <c r="AW508" s="35"/>
      <c r="AX508" s="35"/>
    </row>
    <row r="509" ht="15.75" customHeight="1">
      <c r="D509" s="60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35"/>
      <c r="AS509" s="35"/>
      <c r="AT509" s="35"/>
      <c r="AU509" s="35"/>
      <c r="AV509" s="35"/>
      <c r="AW509" s="35"/>
      <c r="AX509" s="35"/>
    </row>
    <row r="510" ht="15.75" customHeight="1">
      <c r="D510" s="60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  <c r="AU510" s="35"/>
      <c r="AV510" s="35"/>
      <c r="AW510" s="35"/>
      <c r="AX510" s="35"/>
    </row>
    <row r="511" ht="15.75" customHeight="1">
      <c r="D511" s="60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  <c r="AB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35"/>
      <c r="AS511" s="35"/>
      <c r="AT511" s="35"/>
      <c r="AU511" s="35"/>
      <c r="AV511" s="35"/>
      <c r="AW511" s="35"/>
      <c r="AX511" s="35"/>
    </row>
    <row r="512" ht="15.75" customHeight="1">
      <c r="D512" s="60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  <c r="AB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35"/>
      <c r="AS512" s="35"/>
      <c r="AT512" s="35"/>
      <c r="AU512" s="35"/>
      <c r="AV512" s="35"/>
      <c r="AW512" s="35"/>
      <c r="AX512" s="35"/>
    </row>
    <row r="513" ht="15.75" customHeight="1">
      <c r="D513" s="60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B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  <c r="AT513" s="35"/>
      <c r="AU513" s="35"/>
      <c r="AV513" s="35"/>
      <c r="AW513" s="35"/>
      <c r="AX513" s="35"/>
    </row>
    <row r="514" ht="15.75" customHeight="1">
      <c r="D514" s="60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  <c r="AU514" s="35"/>
      <c r="AV514" s="35"/>
      <c r="AW514" s="35"/>
      <c r="AX514" s="35"/>
    </row>
    <row r="515" ht="15.75" customHeight="1">
      <c r="D515" s="60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  <c r="AU515" s="35"/>
      <c r="AV515" s="35"/>
      <c r="AW515" s="35"/>
      <c r="AX515" s="35"/>
    </row>
    <row r="516" ht="15.75" customHeight="1">
      <c r="D516" s="60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  <c r="AU516" s="35"/>
      <c r="AV516" s="35"/>
      <c r="AW516" s="35"/>
      <c r="AX516" s="35"/>
    </row>
    <row r="517" ht="15.75" customHeight="1">
      <c r="D517" s="60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  <c r="AU517" s="35"/>
      <c r="AV517" s="35"/>
      <c r="AW517" s="35"/>
      <c r="AX517" s="35"/>
    </row>
    <row r="518" ht="15.75" customHeight="1">
      <c r="D518" s="60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  <c r="AU518" s="35"/>
      <c r="AV518" s="35"/>
      <c r="AW518" s="35"/>
      <c r="AX518" s="35"/>
    </row>
    <row r="519" ht="15.75" customHeight="1">
      <c r="D519" s="60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  <c r="AU519" s="35"/>
      <c r="AV519" s="35"/>
      <c r="AW519" s="35"/>
      <c r="AX519" s="35"/>
    </row>
    <row r="520" ht="15.75" customHeight="1">
      <c r="D520" s="60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  <c r="AB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35"/>
      <c r="AS520" s="35"/>
      <c r="AT520" s="35"/>
      <c r="AU520" s="35"/>
      <c r="AV520" s="35"/>
      <c r="AW520" s="35"/>
      <c r="AX520" s="35"/>
    </row>
    <row r="521" ht="15.75" customHeight="1">
      <c r="D521" s="60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  <c r="AU521" s="35"/>
      <c r="AV521" s="35"/>
      <c r="AW521" s="35"/>
      <c r="AX521" s="35"/>
    </row>
    <row r="522" ht="15.75" customHeight="1">
      <c r="D522" s="60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  <c r="AB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35"/>
      <c r="AS522" s="35"/>
      <c r="AT522" s="35"/>
      <c r="AU522" s="35"/>
      <c r="AV522" s="35"/>
      <c r="AW522" s="35"/>
      <c r="AX522" s="35"/>
    </row>
    <row r="523" ht="15.75" customHeight="1">
      <c r="D523" s="60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  <c r="AB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  <c r="AT523" s="35"/>
      <c r="AU523" s="35"/>
      <c r="AV523" s="35"/>
      <c r="AW523" s="35"/>
      <c r="AX523" s="35"/>
    </row>
    <row r="524" ht="15.75" customHeight="1">
      <c r="D524" s="60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  <c r="AB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35"/>
      <c r="AS524" s="35"/>
      <c r="AT524" s="35"/>
      <c r="AU524" s="35"/>
      <c r="AV524" s="35"/>
      <c r="AW524" s="35"/>
      <c r="AX524" s="35"/>
    </row>
    <row r="525" ht="15.75" customHeight="1">
      <c r="D525" s="60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  <c r="AU525" s="35"/>
      <c r="AV525" s="35"/>
      <c r="AW525" s="35"/>
      <c r="AX525" s="35"/>
    </row>
    <row r="526" ht="15.75" customHeight="1">
      <c r="D526" s="60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  <c r="AU526" s="35"/>
      <c r="AV526" s="35"/>
      <c r="AW526" s="35"/>
      <c r="AX526" s="35"/>
    </row>
    <row r="527" ht="15.75" customHeight="1">
      <c r="D527" s="60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  <c r="AB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  <c r="AT527" s="35"/>
      <c r="AU527" s="35"/>
      <c r="AV527" s="35"/>
      <c r="AW527" s="35"/>
      <c r="AX527" s="35"/>
    </row>
    <row r="528" ht="15.75" customHeight="1">
      <c r="D528" s="60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35"/>
      <c r="AS528" s="35"/>
      <c r="AT528" s="35"/>
      <c r="AU528" s="35"/>
      <c r="AV528" s="35"/>
      <c r="AW528" s="35"/>
      <c r="AX528" s="35"/>
    </row>
    <row r="529" ht="15.75" customHeight="1">
      <c r="D529" s="60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  <c r="AU529" s="35"/>
      <c r="AV529" s="35"/>
      <c r="AW529" s="35"/>
      <c r="AX529" s="35"/>
    </row>
    <row r="530" ht="15.75" customHeight="1">
      <c r="D530" s="60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  <c r="AU530" s="35"/>
      <c r="AV530" s="35"/>
      <c r="AW530" s="35"/>
      <c r="AX530" s="35"/>
    </row>
    <row r="531" ht="15.75" customHeight="1">
      <c r="D531" s="60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  <c r="AU531" s="35"/>
      <c r="AV531" s="35"/>
      <c r="AW531" s="35"/>
      <c r="AX531" s="35"/>
    </row>
    <row r="532" ht="15.75" customHeight="1">
      <c r="D532" s="60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  <c r="AB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35"/>
      <c r="AS532" s="35"/>
      <c r="AT532" s="35"/>
      <c r="AU532" s="35"/>
      <c r="AV532" s="35"/>
      <c r="AW532" s="35"/>
      <c r="AX532" s="35"/>
    </row>
    <row r="533" ht="15.75" customHeight="1">
      <c r="D533" s="60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  <c r="AU533" s="35"/>
      <c r="AV533" s="35"/>
      <c r="AW533" s="35"/>
      <c r="AX533" s="35"/>
    </row>
    <row r="534" ht="15.75" customHeight="1">
      <c r="D534" s="60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  <c r="AU534" s="35"/>
      <c r="AV534" s="35"/>
      <c r="AW534" s="35"/>
      <c r="AX534" s="35"/>
    </row>
    <row r="535" ht="15.75" customHeight="1">
      <c r="D535" s="60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</row>
    <row r="536" ht="15.75" customHeight="1">
      <c r="D536" s="60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  <c r="AT536" s="35"/>
      <c r="AU536" s="35"/>
      <c r="AV536" s="35"/>
      <c r="AW536" s="35"/>
      <c r="AX536" s="35"/>
    </row>
    <row r="537" ht="15.75" customHeight="1">
      <c r="D537" s="60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  <c r="AT537" s="35"/>
      <c r="AU537" s="35"/>
      <c r="AV537" s="35"/>
      <c r="AW537" s="35"/>
      <c r="AX537" s="35"/>
    </row>
    <row r="538" ht="15.75" customHeight="1">
      <c r="D538" s="60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  <c r="AB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35"/>
      <c r="AS538" s="35"/>
      <c r="AT538" s="35"/>
      <c r="AU538" s="35"/>
      <c r="AV538" s="35"/>
      <c r="AW538" s="35"/>
      <c r="AX538" s="35"/>
    </row>
    <row r="539" ht="15.75" customHeight="1">
      <c r="D539" s="60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  <c r="AB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35"/>
      <c r="AS539" s="35"/>
      <c r="AT539" s="35"/>
      <c r="AU539" s="35"/>
      <c r="AV539" s="35"/>
      <c r="AW539" s="35"/>
      <c r="AX539" s="35"/>
    </row>
    <row r="540" ht="15.75" customHeight="1">
      <c r="D540" s="60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35"/>
      <c r="AS540" s="35"/>
      <c r="AT540" s="35"/>
      <c r="AU540" s="35"/>
      <c r="AV540" s="35"/>
      <c r="AW540" s="35"/>
      <c r="AX540" s="35"/>
    </row>
    <row r="541" ht="15.75" customHeight="1">
      <c r="D541" s="60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  <c r="AT541" s="35"/>
      <c r="AU541" s="35"/>
      <c r="AV541" s="35"/>
      <c r="AW541" s="35"/>
      <c r="AX541" s="35"/>
    </row>
    <row r="542" ht="15.75" customHeight="1">
      <c r="D542" s="60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  <c r="AU542" s="35"/>
      <c r="AV542" s="35"/>
      <c r="AW542" s="35"/>
      <c r="AX542" s="35"/>
    </row>
    <row r="543" ht="15.75" customHeight="1">
      <c r="D543" s="60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  <c r="AV543" s="35"/>
      <c r="AW543" s="35"/>
      <c r="AX543" s="35"/>
    </row>
    <row r="544" ht="15.75" customHeight="1">
      <c r="D544" s="60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  <c r="AU544" s="35"/>
      <c r="AV544" s="35"/>
      <c r="AW544" s="35"/>
      <c r="AX544" s="35"/>
    </row>
    <row r="545" ht="15.75" customHeight="1">
      <c r="D545" s="60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  <c r="AU545" s="35"/>
      <c r="AV545" s="35"/>
      <c r="AW545" s="35"/>
      <c r="AX545" s="35"/>
    </row>
    <row r="546" ht="15.75" customHeight="1">
      <c r="D546" s="60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  <c r="AU546" s="35"/>
      <c r="AV546" s="35"/>
      <c r="AW546" s="35"/>
      <c r="AX546" s="35"/>
    </row>
    <row r="547" ht="15.75" customHeight="1">
      <c r="D547" s="60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  <c r="AU547" s="35"/>
      <c r="AV547" s="35"/>
      <c r="AW547" s="35"/>
      <c r="AX547" s="35"/>
    </row>
    <row r="548" ht="15.75" customHeight="1">
      <c r="D548" s="60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  <c r="AU548" s="35"/>
      <c r="AV548" s="35"/>
      <c r="AW548" s="35"/>
      <c r="AX548" s="35"/>
    </row>
    <row r="549" ht="15.75" customHeight="1">
      <c r="D549" s="60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  <c r="AU549" s="35"/>
      <c r="AV549" s="35"/>
      <c r="AW549" s="35"/>
      <c r="AX549" s="35"/>
    </row>
    <row r="550" ht="15.75" customHeight="1">
      <c r="D550" s="60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  <c r="AU550" s="35"/>
      <c r="AV550" s="35"/>
      <c r="AW550" s="35"/>
      <c r="AX550" s="35"/>
    </row>
    <row r="551" ht="15.75" customHeight="1">
      <c r="D551" s="60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  <c r="AU551" s="35"/>
      <c r="AV551" s="35"/>
      <c r="AW551" s="35"/>
      <c r="AX551" s="35"/>
    </row>
    <row r="552" ht="15.75" customHeight="1">
      <c r="D552" s="60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  <c r="AX552" s="35"/>
    </row>
    <row r="553" ht="15.75" customHeight="1">
      <c r="D553" s="60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</row>
    <row r="554" ht="15.75" customHeight="1">
      <c r="D554" s="60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  <c r="AX554" s="35"/>
    </row>
    <row r="555" ht="15.75" customHeight="1">
      <c r="D555" s="60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  <c r="AU555" s="35"/>
      <c r="AV555" s="35"/>
      <c r="AW555" s="35"/>
      <c r="AX555" s="35"/>
    </row>
    <row r="556" ht="15.75" customHeight="1">
      <c r="D556" s="60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  <c r="AU556" s="35"/>
      <c r="AV556" s="35"/>
      <c r="AW556" s="35"/>
      <c r="AX556" s="35"/>
    </row>
    <row r="557" ht="15.75" customHeight="1">
      <c r="D557" s="60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  <c r="AU557" s="35"/>
      <c r="AV557" s="35"/>
      <c r="AW557" s="35"/>
      <c r="AX557" s="35"/>
    </row>
    <row r="558" ht="15.75" customHeight="1">
      <c r="D558" s="60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  <c r="AU558" s="35"/>
      <c r="AV558" s="35"/>
      <c r="AW558" s="35"/>
      <c r="AX558" s="35"/>
    </row>
    <row r="559" ht="15.75" customHeight="1">
      <c r="D559" s="60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  <c r="AV559" s="35"/>
      <c r="AW559" s="35"/>
      <c r="AX559" s="35"/>
    </row>
    <row r="560" ht="15.75" customHeight="1">
      <c r="D560" s="60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  <c r="AU560" s="35"/>
      <c r="AV560" s="35"/>
      <c r="AW560" s="35"/>
      <c r="AX560" s="35"/>
    </row>
    <row r="561" ht="15.75" customHeight="1">
      <c r="D561" s="60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</row>
    <row r="562" ht="15.75" customHeight="1">
      <c r="D562" s="60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  <c r="AV562" s="35"/>
      <c r="AW562" s="35"/>
      <c r="AX562" s="35"/>
    </row>
    <row r="563" ht="15.75" customHeight="1">
      <c r="D563" s="60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  <c r="AU563" s="35"/>
      <c r="AV563" s="35"/>
      <c r="AW563" s="35"/>
      <c r="AX563" s="35"/>
    </row>
    <row r="564" ht="15.75" customHeight="1">
      <c r="D564" s="60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  <c r="AU564" s="35"/>
      <c r="AV564" s="35"/>
      <c r="AW564" s="35"/>
      <c r="AX564" s="35"/>
    </row>
    <row r="565" ht="15.75" customHeight="1">
      <c r="D565" s="60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  <c r="AU565" s="35"/>
      <c r="AV565" s="35"/>
      <c r="AW565" s="35"/>
      <c r="AX565" s="35"/>
    </row>
    <row r="566" ht="15.75" customHeight="1">
      <c r="D566" s="60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</row>
    <row r="567" ht="15.75" customHeight="1">
      <c r="D567" s="60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  <c r="AU567" s="35"/>
      <c r="AV567" s="35"/>
      <c r="AW567" s="35"/>
      <c r="AX567" s="35"/>
    </row>
    <row r="568" ht="15.75" customHeight="1">
      <c r="D568" s="60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  <c r="AU568" s="35"/>
      <c r="AV568" s="35"/>
      <c r="AW568" s="35"/>
      <c r="AX568" s="35"/>
    </row>
    <row r="569" ht="15.75" customHeight="1">
      <c r="D569" s="60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  <c r="AU569" s="35"/>
      <c r="AV569" s="35"/>
      <c r="AW569" s="35"/>
      <c r="AX569" s="35"/>
    </row>
    <row r="570" ht="15.75" customHeight="1">
      <c r="D570" s="60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</row>
    <row r="571" ht="15.75" customHeight="1">
      <c r="D571" s="60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</row>
    <row r="572" ht="15.75" customHeight="1">
      <c r="D572" s="60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  <c r="AU572" s="35"/>
      <c r="AV572" s="35"/>
      <c r="AW572" s="35"/>
      <c r="AX572" s="35"/>
    </row>
    <row r="573" ht="15.75" customHeight="1">
      <c r="D573" s="60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  <c r="AU573" s="35"/>
      <c r="AV573" s="35"/>
      <c r="AW573" s="35"/>
      <c r="AX573" s="35"/>
    </row>
    <row r="574" ht="15.75" customHeight="1">
      <c r="D574" s="60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  <c r="AU574" s="35"/>
      <c r="AV574" s="35"/>
      <c r="AW574" s="35"/>
      <c r="AX574" s="35"/>
    </row>
    <row r="575" ht="15.75" customHeight="1">
      <c r="D575" s="60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  <c r="AU575" s="35"/>
      <c r="AV575" s="35"/>
      <c r="AW575" s="35"/>
      <c r="AX575" s="35"/>
    </row>
    <row r="576" ht="15.75" customHeight="1">
      <c r="D576" s="60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  <c r="AU576" s="35"/>
      <c r="AV576" s="35"/>
      <c r="AW576" s="35"/>
      <c r="AX576" s="35"/>
    </row>
    <row r="577" ht="15.75" customHeight="1">
      <c r="D577" s="60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  <c r="AU577" s="35"/>
      <c r="AV577" s="35"/>
      <c r="AW577" s="35"/>
      <c r="AX577" s="35"/>
    </row>
    <row r="578" ht="15.75" customHeight="1">
      <c r="D578" s="60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  <c r="AU578" s="35"/>
      <c r="AV578" s="35"/>
      <c r="AW578" s="35"/>
      <c r="AX578" s="35"/>
    </row>
    <row r="579" ht="15.75" customHeight="1">
      <c r="D579" s="60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  <c r="AU579" s="35"/>
      <c r="AV579" s="35"/>
      <c r="AW579" s="35"/>
      <c r="AX579" s="35"/>
    </row>
    <row r="580" ht="15.75" customHeight="1">
      <c r="D580" s="60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</row>
    <row r="581" ht="15.75" customHeight="1">
      <c r="D581" s="60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</row>
    <row r="582" ht="15.75" customHeight="1">
      <c r="D582" s="60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</row>
    <row r="583" ht="15.75" customHeight="1">
      <c r="D583" s="60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  <c r="AB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35"/>
      <c r="AS583" s="35"/>
      <c r="AT583" s="35"/>
      <c r="AU583" s="35"/>
      <c r="AV583" s="35"/>
      <c r="AW583" s="35"/>
      <c r="AX583" s="35"/>
    </row>
    <row r="584" ht="15.75" customHeight="1">
      <c r="D584" s="60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</row>
    <row r="585" ht="15.75" customHeight="1">
      <c r="D585" s="60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  <c r="AU585" s="35"/>
      <c r="AV585" s="35"/>
      <c r="AW585" s="35"/>
      <c r="AX585" s="35"/>
    </row>
    <row r="586" ht="15.75" customHeight="1">
      <c r="D586" s="60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  <c r="AU586" s="35"/>
      <c r="AV586" s="35"/>
      <c r="AW586" s="35"/>
      <c r="AX586" s="35"/>
    </row>
    <row r="587" ht="15.75" customHeight="1">
      <c r="D587" s="60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35"/>
      <c r="AS587" s="35"/>
      <c r="AT587" s="35"/>
      <c r="AU587" s="35"/>
      <c r="AV587" s="35"/>
      <c r="AW587" s="35"/>
      <c r="AX587" s="35"/>
    </row>
    <row r="588" ht="15.75" customHeight="1">
      <c r="D588" s="60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  <c r="AU588" s="35"/>
      <c r="AV588" s="35"/>
      <c r="AW588" s="35"/>
      <c r="AX588" s="35"/>
    </row>
    <row r="589" ht="15.75" customHeight="1">
      <c r="D589" s="60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  <c r="AX589" s="35"/>
    </row>
    <row r="590" ht="15.75" customHeight="1">
      <c r="D590" s="60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</row>
    <row r="591" ht="15.75" customHeight="1">
      <c r="D591" s="60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  <c r="AU591" s="35"/>
      <c r="AV591" s="35"/>
      <c r="AW591" s="35"/>
      <c r="AX591" s="35"/>
    </row>
    <row r="592" ht="15.75" customHeight="1">
      <c r="D592" s="60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  <c r="AU592" s="35"/>
      <c r="AV592" s="35"/>
      <c r="AW592" s="35"/>
      <c r="AX592" s="35"/>
    </row>
    <row r="593" ht="15.75" customHeight="1">
      <c r="D593" s="60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35"/>
      <c r="AS593" s="35"/>
      <c r="AT593" s="35"/>
      <c r="AU593" s="35"/>
      <c r="AV593" s="35"/>
      <c r="AW593" s="35"/>
      <c r="AX593" s="35"/>
    </row>
    <row r="594" ht="15.75" customHeight="1">
      <c r="D594" s="60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  <c r="AB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35"/>
      <c r="AS594" s="35"/>
      <c r="AT594" s="35"/>
      <c r="AU594" s="35"/>
      <c r="AV594" s="35"/>
      <c r="AW594" s="35"/>
      <c r="AX594" s="35"/>
    </row>
    <row r="595" ht="15.75" customHeight="1">
      <c r="D595" s="60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B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  <c r="AU595" s="35"/>
      <c r="AV595" s="35"/>
      <c r="AW595" s="35"/>
      <c r="AX595" s="35"/>
    </row>
    <row r="596" ht="15.75" customHeight="1">
      <c r="D596" s="60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B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35"/>
      <c r="AS596" s="35"/>
      <c r="AT596" s="35"/>
      <c r="AU596" s="35"/>
      <c r="AV596" s="35"/>
      <c r="AW596" s="35"/>
      <c r="AX596" s="35"/>
    </row>
    <row r="597" ht="15.75" customHeight="1">
      <c r="D597" s="60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  <c r="AV597" s="35"/>
      <c r="AW597" s="35"/>
      <c r="AX597" s="35"/>
    </row>
    <row r="598" ht="15.75" customHeight="1">
      <c r="D598" s="60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  <c r="AX598" s="35"/>
    </row>
    <row r="599" ht="15.75" customHeight="1">
      <c r="D599" s="60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  <c r="AU599" s="35"/>
      <c r="AV599" s="35"/>
      <c r="AW599" s="35"/>
      <c r="AX599" s="35"/>
    </row>
    <row r="600" ht="15.75" customHeight="1">
      <c r="D600" s="60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  <c r="AT600" s="35"/>
      <c r="AU600" s="35"/>
      <c r="AV600" s="35"/>
      <c r="AW600" s="35"/>
      <c r="AX600" s="35"/>
    </row>
    <row r="601" ht="15.75" customHeight="1">
      <c r="D601" s="60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  <c r="AU601" s="35"/>
      <c r="AV601" s="35"/>
      <c r="AW601" s="35"/>
      <c r="AX601" s="35"/>
    </row>
    <row r="602" ht="15.75" customHeight="1">
      <c r="D602" s="60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  <c r="AU602" s="35"/>
      <c r="AV602" s="35"/>
      <c r="AW602" s="35"/>
      <c r="AX602" s="35"/>
    </row>
    <row r="603" ht="15.75" customHeight="1">
      <c r="D603" s="60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  <c r="AU603" s="35"/>
      <c r="AV603" s="35"/>
      <c r="AW603" s="35"/>
      <c r="AX603" s="35"/>
    </row>
    <row r="604" ht="15.75" customHeight="1">
      <c r="D604" s="60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  <c r="AT604" s="35"/>
      <c r="AU604" s="35"/>
      <c r="AV604" s="35"/>
      <c r="AW604" s="35"/>
      <c r="AX604" s="35"/>
    </row>
    <row r="605" ht="15.75" customHeight="1">
      <c r="D605" s="60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  <c r="AB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35"/>
      <c r="AS605" s="35"/>
      <c r="AT605" s="35"/>
      <c r="AU605" s="35"/>
      <c r="AV605" s="35"/>
      <c r="AW605" s="35"/>
      <c r="AX605" s="35"/>
    </row>
    <row r="606" ht="15.75" customHeight="1">
      <c r="D606" s="60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  <c r="AV606" s="35"/>
      <c r="AW606" s="35"/>
      <c r="AX606" s="35"/>
    </row>
    <row r="607" ht="15.75" customHeight="1">
      <c r="D607" s="60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  <c r="AV607" s="35"/>
      <c r="AW607" s="35"/>
      <c r="AX607" s="35"/>
    </row>
    <row r="608" ht="15.75" customHeight="1">
      <c r="D608" s="60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  <c r="AU608" s="35"/>
      <c r="AV608" s="35"/>
      <c r="AW608" s="35"/>
      <c r="AX608" s="35"/>
    </row>
    <row r="609" ht="15.75" customHeight="1">
      <c r="D609" s="60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  <c r="AU609" s="35"/>
      <c r="AV609" s="35"/>
      <c r="AW609" s="35"/>
      <c r="AX609" s="35"/>
    </row>
    <row r="610" ht="15.75" customHeight="1">
      <c r="D610" s="60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35"/>
      <c r="AS610" s="35"/>
      <c r="AT610" s="35"/>
      <c r="AU610" s="35"/>
      <c r="AV610" s="35"/>
      <c r="AW610" s="35"/>
      <c r="AX610" s="35"/>
    </row>
    <row r="611" ht="15.75" customHeight="1">
      <c r="D611" s="60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  <c r="AB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35"/>
      <c r="AS611" s="35"/>
      <c r="AT611" s="35"/>
      <c r="AU611" s="35"/>
      <c r="AV611" s="35"/>
      <c r="AW611" s="35"/>
      <c r="AX611" s="35"/>
    </row>
    <row r="612" ht="15.75" customHeight="1">
      <c r="D612" s="60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  <c r="AB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35"/>
      <c r="AS612" s="35"/>
      <c r="AT612" s="35"/>
      <c r="AU612" s="35"/>
      <c r="AV612" s="35"/>
      <c r="AW612" s="35"/>
      <c r="AX612" s="35"/>
    </row>
    <row r="613" ht="15.75" customHeight="1">
      <c r="D613" s="60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  <c r="AU613" s="35"/>
      <c r="AV613" s="35"/>
      <c r="AW613" s="35"/>
      <c r="AX613" s="35"/>
    </row>
    <row r="614" ht="15.75" customHeight="1">
      <c r="D614" s="60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  <c r="AU614" s="35"/>
      <c r="AV614" s="35"/>
      <c r="AW614" s="35"/>
      <c r="AX614" s="35"/>
    </row>
    <row r="615" ht="15.75" customHeight="1">
      <c r="D615" s="60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  <c r="AX615" s="35"/>
    </row>
    <row r="616" ht="15.75" customHeight="1">
      <c r="D616" s="60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  <c r="AU616" s="35"/>
      <c r="AV616" s="35"/>
      <c r="AW616" s="35"/>
      <c r="AX616" s="35"/>
    </row>
    <row r="617" ht="15.75" customHeight="1">
      <c r="D617" s="60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  <c r="AT617" s="35"/>
      <c r="AU617" s="35"/>
      <c r="AV617" s="35"/>
      <c r="AW617" s="35"/>
      <c r="AX617" s="35"/>
    </row>
    <row r="618" ht="15.75" customHeight="1">
      <c r="D618" s="60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  <c r="AB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35"/>
      <c r="AS618" s="35"/>
      <c r="AT618" s="35"/>
      <c r="AU618" s="35"/>
      <c r="AV618" s="35"/>
      <c r="AW618" s="35"/>
      <c r="AX618" s="35"/>
    </row>
    <row r="619" ht="15.75" customHeight="1">
      <c r="D619" s="60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  <c r="AU619" s="35"/>
      <c r="AV619" s="35"/>
      <c r="AW619" s="35"/>
      <c r="AX619" s="35"/>
    </row>
    <row r="620" ht="15.75" customHeight="1">
      <c r="D620" s="60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  <c r="AB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35"/>
      <c r="AS620" s="35"/>
      <c r="AT620" s="35"/>
      <c r="AU620" s="35"/>
      <c r="AV620" s="35"/>
      <c r="AW620" s="35"/>
      <c r="AX620" s="35"/>
    </row>
    <row r="621" ht="15.75" customHeight="1">
      <c r="D621" s="60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  <c r="AU621" s="35"/>
      <c r="AV621" s="35"/>
      <c r="AW621" s="35"/>
      <c r="AX621" s="35"/>
    </row>
    <row r="622" ht="15.75" customHeight="1">
      <c r="D622" s="60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  <c r="AU622" s="35"/>
      <c r="AV622" s="35"/>
      <c r="AW622" s="35"/>
      <c r="AX622" s="35"/>
    </row>
    <row r="623" ht="15.75" customHeight="1">
      <c r="D623" s="60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  <c r="AU623" s="35"/>
      <c r="AV623" s="35"/>
      <c r="AW623" s="35"/>
      <c r="AX623" s="35"/>
    </row>
    <row r="624" ht="15.75" customHeight="1">
      <c r="D624" s="60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  <c r="AU624" s="35"/>
      <c r="AV624" s="35"/>
      <c r="AW624" s="35"/>
      <c r="AX624" s="35"/>
    </row>
    <row r="625" ht="15.75" customHeight="1">
      <c r="D625" s="60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  <c r="AU625" s="35"/>
      <c r="AV625" s="35"/>
      <c r="AW625" s="35"/>
      <c r="AX625" s="35"/>
    </row>
    <row r="626" ht="15.75" customHeight="1">
      <c r="D626" s="60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  <c r="AU626" s="35"/>
      <c r="AV626" s="35"/>
      <c r="AW626" s="35"/>
      <c r="AX626" s="35"/>
    </row>
    <row r="627" ht="15.75" customHeight="1">
      <c r="D627" s="60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  <c r="AU627" s="35"/>
      <c r="AV627" s="35"/>
      <c r="AW627" s="35"/>
      <c r="AX627" s="35"/>
    </row>
    <row r="628" ht="15.75" customHeight="1">
      <c r="D628" s="60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  <c r="AU628" s="35"/>
      <c r="AV628" s="35"/>
      <c r="AW628" s="35"/>
      <c r="AX628" s="35"/>
    </row>
    <row r="629" ht="15.75" customHeight="1">
      <c r="D629" s="60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  <c r="AU629" s="35"/>
      <c r="AV629" s="35"/>
      <c r="AW629" s="35"/>
      <c r="AX629" s="35"/>
    </row>
    <row r="630" ht="15.75" customHeight="1">
      <c r="D630" s="60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  <c r="AU630" s="35"/>
      <c r="AV630" s="35"/>
      <c r="AW630" s="35"/>
      <c r="AX630" s="35"/>
    </row>
    <row r="631" ht="15.75" customHeight="1">
      <c r="D631" s="60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</row>
    <row r="632" ht="15.75" customHeight="1">
      <c r="D632" s="60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</row>
    <row r="633" ht="15.75" customHeight="1">
      <c r="D633" s="60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  <c r="AX633" s="35"/>
    </row>
    <row r="634" ht="15.75" customHeight="1">
      <c r="D634" s="60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  <c r="AU634" s="35"/>
      <c r="AV634" s="35"/>
      <c r="AW634" s="35"/>
      <c r="AX634" s="35"/>
    </row>
    <row r="635" ht="15.75" customHeight="1">
      <c r="D635" s="60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35"/>
      <c r="AS635" s="35"/>
      <c r="AT635" s="35"/>
      <c r="AU635" s="35"/>
      <c r="AV635" s="35"/>
      <c r="AW635" s="35"/>
      <c r="AX635" s="35"/>
    </row>
    <row r="636" ht="15.75" customHeight="1">
      <c r="D636" s="60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  <c r="AU636" s="35"/>
      <c r="AV636" s="35"/>
      <c r="AW636" s="35"/>
      <c r="AX636" s="35"/>
    </row>
    <row r="637" ht="15.75" customHeight="1">
      <c r="D637" s="60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  <c r="AU637" s="35"/>
      <c r="AV637" s="35"/>
      <c r="AW637" s="35"/>
      <c r="AX637" s="35"/>
    </row>
    <row r="638" ht="15.75" customHeight="1">
      <c r="D638" s="60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  <c r="AU638" s="35"/>
      <c r="AV638" s="35"/>
      <c r="AW638" s="35"/>
      <c r="AX638" s="35"/>
    </row>
    <row r="639" ht="15.75" customHeight="1">
      <c r="D639" s="60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  <c r="AB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35"/>
      <c r="AS639" s="35"/>
      <c r="AT639" s="35"/>
      <c r="AU639" s="35"/>
      <c r="AV639" s="35"/>
      <c r="AW639" s="35"/>
      <c r="AX639" s="35"/>
    </row>
    <row r="640" ht="15.75" customHeight="1">
      <c r="D640" s="60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  <c r="AU640" s="35"/>
      <c r="AV640" s="35"/>
      <c r="AW640" s="35"/>
      <c r="AX640" s="35"/>
    </row>
    <row r="641" ht="15.75" customHeight="1">
      <c r="D641" s="60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  <c r="AU641" s="35"/>
      <c r="AV641" s="35"/>
      <c r="AW641" s="35"/>
      <c r="AX641" s="35"/>
    </row>
    <row r="642" ht="15.75" customHeight="1">
      <c r="D642" s="60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  <c r="AU642" s="35"/>
      <c r="AV642" s="35"/>
      <c r="AW642" s="35"/>
      <c r="AX642" s="35"/>
    </row>
    <row r="643" ht="15.75" customHeight="1">
      <c r="D643" s="60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5"/>
      <c r="AW643" s="35"/>
      <c r="AX643" s="35"/>
    </row>
    <row r="644" ht="15.75" customHeight="1">
      <c r="D644" s="60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  <c r="AU644" s="35"/>
      <c r="AV644" s="35"/>
      <c r="AW644" s="35"/>
      <c r="AX644" s="35"/>
    </row>
    <row r="645" ht="15.75" customHeight="1">
      <c r="D645" s="60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35"/>
      <c r="AS645" s="35"/>
      <c r="AT645" s="35"/>
      <c r="AU645" s="35"/>
      <c r="AV645" s="35"/>
      <c r="AW645" s="35"/>
      <c r="AX645" s="35"/>
    </row>
    <row r="646" ht="15.75" customHeight="1">
      <c r="D646" s="60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  <c r="AU646" s="35"/>
      <c r="AV646" s="35"/>
      <c r="AW646" s="35"/>
      <c r="AX646" s="35"/>
    </row>
    <row r="647" ht="15.75" customHeight="1">
      <c r="D647" s="60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  <c r="AU647" s="35"/>
      <c r="AV647" s="35"/>
      <c r="AW647" s="35"/>
      <c r="AX647" s="35"/>
    </row>
    <row r="648" ht="15.75" customHeight="1">
      <c r="D648" s="60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  <c r="AU648" s="35"/>
      <c r="AV648" s="35"/>
      <c r="AW648" s="35"/>
      <c r="AX648" s="35"/>
    </row>
    <row r="649" ht="15.75" customHeight="1">
      <c r="D649" s="60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35"/>
      <c r="AS649" s="35"/>
      <c r="AT649" s="35"/>
      <c r="AU649" s="35"/>
      <c r="AV649" s="35"/>
      <c r="AW649" s="35"/>
      <c r="AX649" s="35"/>
    </row>
    <row r="650" ht="15.75" customHeight="1">
      <c r="D650" s="60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  <c r="AU650" s="35"/>
      <c r="AV650" s="35"/>
      <c r="AW650" s="35"/>
      <c r="AX650" s="35"/>
    </row>
    <row r="651" ht="15.75" customHeight="1">
      <c r="D651" s="60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5"/>
      <c r="AW651" s="35"/>
      <c r="AX651" s="35"/>
    </row>
    <row r="652" ht="15.75" customHeight="1">
      <c r="D652" s="60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  <c r="AU652" s="35"/>
      <c r="AV652" s="35"/>
      <c r="AW652" s="35"/>
      <c r="AX652" s="35"/>
    </row>
    <row r="653" ht="15.75" customHeight="1">
      <c r="D653" s="60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  <c r="AB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35"/>
      <c r="AS653" s="35"/>
      <c r="AT653" s="35"/>
      <c r="AU653" s="35"/>
      <c r="AV653" s="35"/>
      <c r="AW653" s="35"/>
      <c r="AX653" s="35"/>
    </row>
    <row r="654" ht="15.75" customHeight="1">
      <c r="D654" s="60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  <c r="AU654" s="35"/>
      <c r="AV654" s="35"/>
      <c r="AW654" s="35"/>
      <c r="AX654" s="35"/>
    </row>
    <row r="655" ht="15.75" customHeight="1">
      <c r="D655" s="60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  <c r="AU655" s="35"/>
      <c r="AV655" s="35"/>
      <c r="AW655" s="35"/>
      <c r="AX655" s="35"/>
    </row>
    <row r="656" ht="15.75" customHeight="1">
      <c r="D656" s="60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B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35"/>
      <c r="AS656" s="35"/>
      <c r="AT656" s="35"/>
      <c r="AU656" s="35"/>
      <c r="AV656" s="35"/>
      <c r="AW656" s="35"/>
      <c r="AX656" s="35"/>
    </row>
    <row r="657" ht="15.75" customHeight="1">
      <c r="D657" s="60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  <c r="AB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35"/>
      <c r="AS657" s="35"/>
      <c r="AT657" s="35"/>
      <c r="AU657" s="35"/>
      <c r="AV657" s="35"/>
      <c r="AW657" s="35"/>
      <c r="AX657" s="35"/>
    </row>
    <row r="658" ht="15.75" customHeight="1">
      <c r="D658" s="60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  <c r="AU658" s="35"/>
      <c r="AV658" s="35"/>
      <c r="AW658" s="35"/>
      <c r="AX658" s="35"/>
    </row>
    <row r="659" ht="15.75" customHeight="1">
      <c r="D659" s="60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  <c r="AU659" s="35"/>
      <c r="AV659" s="35"/>
      <c r="AW659" s="35"/>
      <c r="AX659" s="35"/>
    </row>
    <row r="660" ht="15.75" customHeight="1">
      <c r="D660" s="60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  <c r="AX660" s="35"/>
    </row>
    <row r="661" ht="15.75" customHeight="1">
      <c r="D661" s="60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  <c r="AU661" s="35"/>
      <c r="AV661" s="35"/>
      <c r="AW661" s="35"/>
      <c r="AX661" s="35"/>
    </row>
    <row r="662" ht="15.75" customHeight="1">
      <c r="D662" s="60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  <c r="AV662" s="35"/>
      <c r="AW662" s="35"/>
      <c r="AX662" s="35"/>
    </row>
    <row r="663" ht="15.75" customHeight="1">
      <c r="D663" s="60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  <c r="AU663" s="35"/>
      <c r="AV663" s="35"/>
      <c r="AW663" s="35"/>
      <c r="AX663" s="35"/>
    </row>
    <row r="664" ht="15.75" customHeight="1">
      <c r="D664" s="60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  <c r="AU664" s="35"/>
      <c r="AV664" s="35"/>
      <c r="AW664" s="35"/>
      <c r="AX664" s="35"/>
    </row>
    <row r="665" ht="15.75" customHeight="1">
      <c r="D665" s="60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  <c r="AB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35"/>
      <c r="AS665" s="35"/>
      <c r="AT665" s="35"/>
      <c r="AU665" s="35"/>
      <c r="AV665" s="35"/>
      <c r="AW665" s="35"/>
      <c r="AX665" s="35"/>
    </row>
    <row r="666" ht="15.75" customHeight="1">
      <c r="D666" s="60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  <c r="AB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35"/>
      <c r="AS666" s="35"/>
      <c r="AT666" s="35"/>
      <c r="AU666" s="35"/>
      <c r="AV666" s="35"/>
      <c r="AW666" s="35"/>
      <c r="AX666" s="35"/>
    </row>
    <row r="667" ht="15.75" customHeight="1">
      <c r="D667" s="60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  <c r="AB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35"/>
      <c r="AS667" s="35"/>
      <c r="AT667" s="35"/>
      <c r="AU667" s="35"/>
      <c r="AV667" s="35"/>
      <c r="AW667" s="35"/>
      <c r="AX667" s="35"/>
    </row>
    <row r="668" ht="15.75" customHeight="1">
      <c r="D668" s="60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  <c r="AU668" s="35"/>
      <c r="AV668" s="35"/>
      <c r="AW668" s="35"/>
      <c r="AX668" s="35"/>
    </row>
    <row r="669" ht="15.75" customHeight="1">
      <c r="D669" s="60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  <c r="AX669" s="35"/>
    </row>
    <row r="670" ht="15.75" customHeight="1">
      <c r="D670" s="60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  <c r="AU670" s="35"/>
      <c r="AV670" s="35"/>
      <c r="AW670" s="35"/>
      <c r="AX670" s="35"/>
    </row>
    <row r="671" ht="15.75" customHeight="1">
      <c r="D671" s="60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  <c r="AB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35"/>
      <c r="AS671" s="35"/>
      <c r="AT671" s="35"/>
      <c r="AU671" s="35"/>
      <c r="AV671" s="35"/>
      <c r="AW671" s="35"/>
      <c r="AX671" s="35"/>
    </row>
    <row r="672" ht="15.75" customHeight="1">
      <c r="D672" s="60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  <c r="AT672" s="35"/>
      <c r="AU672" s="35"/>
      <c r="AV672" s="35"/>
      <c r="AW672" s="35"/>
      <c r="AX672" s="35"/>
    </row>
    <row r="673" ht="15.75" customHeight="1">
      <c r="D673" s="60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  <c r="AB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35"/>
      <c r="AS673" s="35"/>
      <c r="AT673" s="35"/>
      <c r="AU673" s="35"/>
      <c r="AV673" s="35"/>
      <c r="AW673" s="35"/>
      <c r="AX673" s="35"/>
    </row>
    <row r="674" ht="15.75" customHeight="1">
      <c r="D674" s="60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  <c r="AV674" s="35"/>
      <c r="AW674" s="35"/>
      <c r="AX674" s="35"/>
    </row>
    <row r="675" ht="15.75" customHeight="1">
      <c r="D675" s="60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  <c r="AB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35"/>
      <c r="AS675" s="35"/>
      <c r="AT675" s="35"/>
      <c r="AU675" s="35"/>
      <c r="AV675" s="35"/>
      <c r="AW675" s="35"/>
      <c r="AX675" s="35"/>
    </row>
    <row r="676" ht="15.75" customHeight="1">
      <c r="D676" s="60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  <c r="AB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35"/>
      <c r="AS676" s="35"/>
      <c r="AT676" s="35"/>
      <c r="AU676" s="35"/>
      <c r="AV676" s="35"/>
      <c r="AW676" s="35"/>
      <c r="AX676" s="35"/>
    </row>
    <row r="677" ht="15.75" customHeight="1">
      <c r="D677" s="60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  <c r="AB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35"/>
      <c r="AS677" s="35"/>
      <c r="AT677" s="35"/>
      <c r="AU677" s="35"/>
      <c r="AV677" s="35"/>
      <c r="AW677" s="35"/>
      <c r="AX677" s="35"/>
    </row>
    <row r="678" ht="15.75" customHeight="1">
      <c r="D678" s="60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  <c r="AX678" s="35"/>
    </row>
    <row r="679" ht="15.75" customHeight="1">
      <c r="D679" s="60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  <c r="AV679" s="35"/>
      <c r="AW679" s="35"/>
      <c r="AX679" s="35"/>
    </row>
    <row r="680" ht="15.75" customHeight="1">
      <c r="D680" s="60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  <c r="AU680" s="35"/>
      <c r="AV680" s="35"/>
      <c r="AW680" s="35"/>
      <c r="AX680" s="35"/>
    </row>
    <row r="681" ht="15.75" customHeight="1">
      <c r="D681" s="60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  <c r="AB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  <c r="AU681" s="35"/>
      <c r="AV681" s="35"/>
      <c r="AW681" s="35"/>
      <c r="AX681" s="35"/>
    </row>
    <row r="682" ht="15.75" customHeight="1">
      <c r="D682" s="60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  <c r="AU682" s="35"/>
      <c r="AV682" s="35"/>
      <c r="AW682" s="35"/>
      <c r="AX682" s="35"/>
    </row>
    <row r="683" ht="15.75" customHeight="1">
      <c r="D683" s="60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  <c r="AU683" s="35"/>
      <c r="AV683" s="35"/>
      <c r="AW683" s="35"/>
      <c r="AX683" s="35"/>
    </row>
    <row r="684" ht="15.75" customHeight="1">
      <c r="D684" s="60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  <c r="AU684" s="35"/>
      <c r="AV684" s="35"/>
      <c r="AW684" s="35"/>
      <c r="AX684" s="35"/>
    </row>
    <row r="685" ht="15.75" customHeight="1">
      <c r="D685" s="60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  <c r="AU685" s="35"/>
      <c r="AV685" s="35"/>
      <c r="AW685" s="35"/>
      <c r="AX685" s="35"/>
    </row>
    <row r="686" ht="15.75" customHeight="1">
      <c r="D686" s="60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  <c r="AU686" s="35"/>
      <c r="AV686" s="35"/>
      <c r="AW686" s="35"/>
      <c r="AX686" s="35"/>
    </row>
    <row r="687" ht="15.75" customHeight="1">
      <c r="D687" s="60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  <c r="AV687" s="35"/>
      <c r="AW687" s="35"/>
      <c r="AX687" s="35"/>
    </row>
    <row r="688" ht="15.75" customHeight="1">
      <c r="D688" s="60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  <c r="AU688" s="35"/>
      <c r="AV688" s="35"/>
      <c r="AW688" s="35"/>
      <c r="AX688" s="35"/>
    </row>
    <row r="689" ht="15.75" customHeight="1">
      <c r="D689" s="60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  <c r="AB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  <c r="AU689" s="35"/>
      <c r="AV689" s="35"/>
      <c r="AW689" s="35"/>
      <c r="AX689" s="35"/>
    </row>
    <row r="690" ht="15.75" customHeight="1">
      <c r="D690" s="60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  <c r="AB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  <c r="AU690" s="35"/>
      <c r="AV690" s="35"/>
      <c r="AW690" s="35"/>
      <c r="AX690" s="35"/>
    </row>
    <row r="691" ht="15.75" customHeight="1">
      <c r="D691" s="60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  <c r="AU691" s="35"/>
      <c r="AV691" s="35"/>
      <c r="AW691" s="35"/>
      <c r="AX691" s="35"/>
    </row>
    <row r="692" ht="15.75" customHeight="1">
      <c r="D692" s="60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  <c r="AU692" s="35"/>
      <c r="AV692" s="35"/>
      <c r="AW692" s="35"/>
      <c r="AX692" s="35"/>
    </row>
    <row r="693" ht="15.75" customHeight="1">
      <c r="D693" s="60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  <c r="AU693" s="35"/>
      <c r="AV693" s="35"/>
      <c r="AW693" s="35"/>
      <c r="AX693" s="35"/>
    </row>
    <row r="694" ht="15.75" customHeight="1">
      <c r="D694" s="60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  <c r="AB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  <c r="AU694" s="35"/>
      <c r="AV694" s="35"/>
      <c r="AW694" s="35"/>
      <c r="AX694" s="35"/>
    </row>
    <row r="695" ht="15.75" customHeight="1">
      <c r="D695" s="60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  <c r="AB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  <c r="AT695" s="35"/>
      <c r="AU695" s="35"/>
      <c r="AV695" s="35"/>
      <c r="AW695" s="35"/>
      <c r="AX695" s="35"/>
    </row>
    <row r="696" ht="15.75" customHeight="1">
      <c r="D696" s="60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  <c r="AV696" s="35"/>
      <c r="AW696" s="35"/>
      <c r="AX696" s="35"/>
    </row>
    <row r="697" ht="15.75" customHeight="1">
      <c r="D697" s="60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</row>
    <row r="698" ht="15.75" customHeight="1">
      <c r="D698" s="60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</row>
    <row r="699" ht="15.75" customHeight="1">
      <c r="D699" s="60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  <c r="AV699" s="35"/>
      <c r="AW699" s="35"/>
      <c r="AX699" s="35"/>
    </row>
    <row r="700" ht="15.75" customHeight="1">
      <c r="D700" s="60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  <c r="AB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35"/>
      <c r="AS700" s="35"/>
      <c r="AT700" s="35"/>
      <c r="AU700" s="35"/>
      <c r="AV700" s="35"/>
      <c r="AW700" s="35"/>
      <c r="AX700" s="35"/>
    </row>
    <row r="701" ht="15.75" customHeight="1">
      <c r="D701" s="60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  <c r="AB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  <c r="AU701" s="35"/>
      <c r="AV701" s="35"/>
      <c r="AW701" s="35"/>
      <c r="AX701" s="35"/>
    </row>
    <row r="702" ht="15.75" customHeight="1">
      <c r="D702" s="60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  <c r="AT702" s="35"/>
      <c r="AU702" s="35"/>
      <c r="AV702" s="35"/>
      <c r="AW702" s="35"/>
      <c r="AX702" s="35"/>
    </row>
    <row r="703" ht="15.75" customHeight="1">
      <c r="D703" s="60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  <c r="AU703" s="35"/>
      <c r="AV703" s="35"/>
      <c r="AW703" s="35"/>
      <c r="AX703" s="35"/>
    </row>
    <row r="704" ht="15.75" customHeight="1">
      <c r="D704" s="60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  <c r="AU704" s="35"/>
      <c r="AV704" s="35"/>
      <c r="AW704" s="35"/>
      <c r="AX704" s="35"/>
    </row>
    <row r="705" ht="15.75" customHeight="1">
      <c r="D705" s="60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  <c r="AU705" s="35"/>
      <c r="AV705" s="35"/>
      <c r="AW705" s="35"/>
      <c r="AX705" s="35"/>
    </row>
    <row r="706" ht="15.75" customHeight="1">
      <c r="D706" s="60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  <c r="AX706" s="35"/>
    </row>
    <row r="707" ht="15.75" customHeight="1">
      <c r="D707" s="60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  <c r="AU707" s="35"/>
      <c r="AV707" s="35"/>
      <c r="AW707" s="35"/>
      <c r="AX707" s="35"/>
    </row>
    <row r="708" ht="15.75" customHeight="1">
      <c r="D708" s="60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  <c r="AU708" s="35"/>
      <c r="AV708" s="35"/>
      <c r="AW708" s="35"/>
      <c r="AX708" s="35"/>
    </row>
    <row r="709" ht="15.75" customHeight="1">
      <c r="D709" s="60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  <c r="AU709" s="35"/>
      <c r="AV709" s="35"/>
      <c r="AW709" s="35"/>
      <c r="AX709" s="35"/>
    </row>
    <row r="710" ht="15.75" customHeight="1">
      <c r="D710" s="60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  <c r="AU710" s="35"/>
      <c r="AV710" s="35"/>
      <c r="AW710" s="35"/>
      <c r="AX710" s="35"/>
    </row>
    <row r="711" ht="15.75" customHeight="1">
      <c r="D711" s="60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  <c r="AW711" s="35"/>
      <c r="AX711" s="35"/>
    </row>
    <row r="712" ht="15.75" customHeight="1">
      <c r="D712" s="60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  <c r="AB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  <c r="AT712" s="35"/>
      <c r="AU712" s="35"/>
      <c r="AV712" s="35"/>
      <c r="AW712" s="35"/>
      <c r="AX712" s="35"/>
    </row>
    <row r="713" ht="15.75" customHeight="1">
      <c r="D713" s="60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  <c r="AB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  <c r="AT713" s="35"/>
      <c r="AU713" s="35"/>
      <c r="AV713" s="35"/>
      <c r="AW713" s="35"/>
      <c r="AX713" s="35"/>
    </row>
    <row r="714" ht="15.75" customHeight="1">
      <c r="D714" s="60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  <c r="AU714" s="35"/>
      <c r="AV714" s="35"/>
      <c r="AW714" s="35"/>
      <c r="AX714" s="35"/>
    </row>
    <row r="715" ht="15.75" customHeight="1">
      <c r="D715" s="60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  <c r="AU715" s="35"/>
      <c r="AV715" s="35"/>
      <c r="AW715" s="35"/>
      <c r="AX715" s="35"/>
    </row>
    <row r="716" ht="15.75" customHeight="1">
      <c r="D716" s="60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  <c r="AU716" s="35"/>
      <c r="AV716" s="35"/>
      <c r="AW716" s="35"/>
      <c r="AX716" s="35"/>
    </row>
    <row r="717" ht="15.75" customHeight="1">
      <c r="D717" s="60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  <c r="AB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35"/>
      <c r="AS717" s="35"/>
      <c r="AT717" s="35"/>
      <c r="AU717" s="35"/>
      <c r="AV717" s="35"/>
      <c r="AW717" s="35"/>
      <c r="AX717" s="35"/>
    </row>
    <row r="718" ht="15.75" customHeight="1">
      <c r="D718" s="60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/>
      <c r="AT718" s="35"/>
      <c r="AU718" s="35"/>
      <c r="AV718" s="35"/>
      <c r="AW718" s="35"/>
      <c r="AX718" s="35"/>
    </row>
    <row r="719" ht="15.75" customHeight="1">
      <c r="D719" s="60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  <c r="AB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35"/>
      <c r="AS719" s="35"/>
      <c r="AT719" s="35"/>
      <c r="AU719" s="35"/>
      <c r="AV719" s="35"/>
      <c r="AW719" s="35"/>
      <c r="AX719" s="35"/>
    </row>
    <row r="720" ht="15.75" customHeight="1">
      <c r="D720" s="60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  <c r="AU720" s="35"/>
      <c r="AV720" s="35"/>
      <c r="AW720" s="35"/>
      <c r="AX720" s="35"/>
    </row>
    <row r="721" ht="15.75" customHeight="1">
      <c r="D721" s="60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  <c r="AB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35"/>
      <c r="AS721" s="35"/>
      <c r="AT721" s="35"/>
      <c r="AU721" s="35"/>
      <c r="AV721" s="35"/>
      <c r="AW721" s="35"/>
      <c r="AX721" s="35"/>
    </row>
    <row r="722" ht="15.75" customHeight="1">
      <c r="D722" s="60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  <c r="AB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35"/>
      <c r="AS722" s="35"/>
      <c r="AT722" s="35"/>
      <c r="AU722" s="35"/>
      <c r="AV722" s="35"/>
      <c r="AW722" s="35"/>
      <c r="AX722" s="35"/>
    </row>
    <row r="723" ht="15.75" customHeight="1">
      <c r="D723" s="60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  <c r="AW723" s="35"/>
      <c r="AX723" s="35"/>
    </row>
    <row r="724" ht="15.75" customHeight="1">
      <c r="D724" s="60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  <c r="AU724" s="35"/>
      <c r="AV724" s="35"/>
      <c r="AW724" s="35"/>
      <c r="AX724" s="35"/>
    </row>
    <row r="725" ht="15.75" customHeight="1">
      <c r="D725" s="60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  <c r="AU725" s="35"/>
      <c r="AV725" s="35"/>
      <c r="AW725" s="35"/>
      <c r="AX725" s="35"/>
    </row>
    <row r="726" ht="15.75" customHeight="1">
      <c r="D726" s="60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  <c r="AU726" s="35"/>
      <c r="AV726" s="35"/>
      <c r="AW726" s="35"/>
      <c r="AX726" s="35"/>
    </row>
    <row r="727" ht="15.75" customHeight="1">
      <c r="D727" s="60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  <c r="AB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35"/>
      <c r="AS727" s="35"/>
      <c r="AT727" s="35"/>
      <c r="AU727" s="35"/>
      <c r="AV727" s="35"/>
      <c r="AW727" s="35"/>
      <c r="AX727" s="35"/>
    </row>
    <row r="728" ht="15.75" customHeight="1">
      <c r="D728" s="60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  <c r="AB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35"/>
      <c r="AS728" s="35"/>
      <c r="AT728" s="35"/>
      <c r="AU728" s="35"/>
      <c r="AV728" s="35"/>
      <c r="AW728" s="35"/>
      <c r="AX728" s="35"/>
    </row>
    <row r="729" ht="15.75" customHeight="1">
      <c r="D729" s="60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/>
      <c r="AB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35"/>
      <c r="AS729" s="35"/>
      <c r="AT729" s="35"/>
      <c r="AU729" s="35"/>
      <c r="AV729" s="35"/>
      <c r="AW729" s="35"/>
      <c r="AX729" s="35"/>
    </row>
    <row r="730" ht="15.75" customHeight="1">
      <c r="D730" s="60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35"/>
      <c r="AS730" s="35"/>
      <c r="AT730" s="35"/>
      <c r="AU730" s="35"/>
      <c r="AV730" s="35"/>
      <c r="AW730" s="35"/>
      <c r="AX730" s="35"/>
    </row>
    <row r="731" ht="15.75" customHeight="1">
      <c r="D731" s="60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  <c r="AA731" s="35"/>
      <c r="AB731" s="35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35"/>
      <c r="AS731" s="35"/>
      <c r="AT731" s="35"/>
      <c r="AU731" s="35"/>
      <c r="AV731" s="35"/>
      <c r="AW731" s="35"/>
      <c r="AX731" s="35"/>
    </row>
    <row r="732" ht="15.75" customHeight="1">
      <c r="D732" s="60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  <c r="AA732" s="35"/>
      <c r="AB732" s="35"/>
      <c r="AD732" s="35"/>
      <c r="AE732" s="35"/>
      <c r="AF732" s="35"/>
      <c r="AG732" s="35"/>
      <c r="AH732" s="35"/>
      <c r="AI732" s="35"/>
      <c r="AJ732" s="35"/>
      <c r="AK732" s="35"/>
      <c r="AL732" s="35"/>
      <c r="AM732" s="35"/>
      <c r="AN732" s="35"/>
      <c r="AO732" s="35"/>
      <c r="AP732" s="35"/>
      <c r="AQ732" s="35"/>
      <c r="AR732" s="35"/>
      <c r="AS732" s="35"/>
      <c r="AT732" s="35"/>
      <c r="AU732" s="35"/>
      <c r="AV732" s="35"/>
      <c r="AW732" s="35"/>
      <c r="AX732" s="35"/>
    </row>
    <row r="733" ht="15.75" customHeight="1">
      <c r="D733" s="60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  <c r="AA733" s="35"/>
      <c r="AB733" s="35"/>
      <c r="AD733" s="35"/>
      <c r="AE733" s="35"/>
      <c r="AF733" s="35"/>
      <c r="AG733" s="35"/>
      <c r="AH733" s="35"/>
      <c r="AI733" s="35"/>
      <c r="AJ733" s="35"/>
      <c r="AK733" s="35"/>
      <c r="AL733" s="35"/>
      <c r="AM733" s="35"/>
      <c r="AN733" s="35"/>
      <c r="AO733" s="35"/>
      <c r="AP733" s="35"/>
      <c r="AQ733" s="35"/>
      <c r="AR733" s="35"/>
      <c r="AS733" s="35"/>
      <c r="AT733" s="35"/>
      <c r="AU733" s="35"/>
      <c r="AV733" s="35"/>
      <c r="AW733" s="35"/>
      <c r="AX733" s="35"/>
    </row>
    <row r="734" ht="15.75" customHeight="1">
      <c r="D734" s="60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35"/>
      <c r="AS734" s="35"/>
      <c r="AT734" s="35"/>
      <c r="AU734" s="35"/>
      <c r="AV734" s="35"/>
      <c r="AW734" s="35"/>
      <c r="AX734" s="35"/>
    </row>
    <row r="735" ht="15.75" customHeight="1">
      <c r="D735" s="60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  <c r="AT735" s="35"/>
      <c r="AU735" s="35"/>
      <c r="AV735" s="35"/>
      <c r="AW735" s="35"/>
      <c r="AX735" s="35"/>
    </row>
    <row r="736" ht="15.75" customHeight="1">
      <c r="D736" s="60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35"/>
      <c r="AS736" s="35"/>
      <c r="AT736" s="35"/>
      <c r="AU736" s="35"/>
      <c r="AV736" s="35"/>
      <c r="AW736" s="35"/>
      <c r="AX736" s="35"/>
    </row>
    <row r="737" ht="15.75" customHeight="1">
      <c r="D737" s="60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  <c r="AA737" s="35"/>
      <c r="AB737" s="35"/>
      <c r="AD737" s="35"/>
      <c r="AE737" s="35"/>
      <c r="AF737" s="35"/>
      <c r="AG737" s="35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35"/>
      <c r="AS737" s="35"/>
      <c r="AT737" s="35"/>
      <c r="AU737" s="35"/>
      <c r="AV737" s="35"/>
      <c r="AW737" s="35"/>
      <c r="AX737" s="35"/>
    </row>
    <row r="738" ht="15.75" customHeight="1">
      <c r="D738" s="60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35"/>
      <c r="AS738" s="35"/>
      <c r="AT738" s="35"/>
      <c r="AU738" s="35"/>
      <c r="AV738" s="35"/>
      <c r="AW738" s="35"/>
      <c r="AX738" s="35"/>
    </row>
    <row r="739" ht="15.75" customHeight="1">
      <c r="D739" s="60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  <c r="AA739" s="35"/>
      <c r="AB739" s="35"/>
      <c r="AD739" s="35"/>
      <c r="AE739" s="35"/>
      <c r="AF739" s="35"/>
      <c r="AG739" s="35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35"/>
      <c r="AS739" s="35"/>
      <c r="AT739" s="35"/>
      <c r="AU739" s="35"/>
      <c r="AV739" s="35"/>
      <c r="AW739" s="35"/>
      <c r="AX739" s="35"/>
    </row>
    <row r="740" ht="15.75" customHeight="1">
      <c r="D740" s="60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35"/>
      <c r="AS740" s="35"/>
      <c r="AT740" s="35"/>
      <c r="AU740" s="35"/>
      <c r="AV740" s="35"/>
      <c r="AW740" s="35"/>
      <c r="AX740" s="35"/>
    </row>
    <row r="741" ht="15.75" customHeight="1">
      <c r="D741" s="60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35"/>
      <c r="AS741" s="35"/>
      <c r="AT741" s="35"/>
      <c r="AU741" s="35"/>
      <c r="AV741" s="35"/>
      <c r="AW741" s="35"/>
      <c r="AX741" s="35"/>
    </row>
    <row r="742" ht="15.75" customHeight="1">
      <c r="D742" s="60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  <c r="AA742" s="35"/>
      <c r="AB742" s="35"/>
      <c r="AD742" s="35"/>
      <c r="AE742" s="35"/>
      <c r="AF742" s="35"/>
      <c r="AG742" s="35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35"/>
      <c r="AS742" s="35"/>
      <c r="AT742" s="35"/>
      <c r="AU742" s="35"/>
      <c r="AV742" s="35"/>
      <c r="AW742" s="35"/>
      <c r="AX742" s="35"/>
    </row>
    <row r="743" ht="15.75" customHeight="1">
      <c r="D743" s="60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  <c r="AA743" s="35"/>
      <c r="AB743" s="35"/>
      <c r="AD743" s="35"/>
      <c r="AE743" s="35"/>
      <c r="AF743" s="35"/>
      <c r="AG743" s="35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35"/>
      <c r="AS743" s="35"/>
      <c r="AT743" s="35"/>
      <c r="AU743" s="35"/>
      <c r="AV743" s="35"/>
      <c r="AW743" s="35"/>
      <c r="AX743" s="35"/>
    </row>
    <row r="744" ht="15.75" customHeight="1">
      <c r="D744" s="60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  <c r="AA744" s="35"/>
      <c r="AB744" s="35"/>
      <c r="AD744" s="35"/>
      <c r="AE744" s="35"/>
      <c r="AF744" s="35"/>
      <c r="AG744" s="35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35"/>
      <c r="AS744" s="35"/>
      <c r="AT744" s="35"/>
      <c r="AU744" s="35"/>
      <c r="AV744" s="35"/>
      <c r="AW744" s="35"/>
      <c r="AX744" s="35"/>
    </row>
    <row r="745" ht="15.75" customHeight="1">
      <c r="D745" s="60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  <c r="AA745" s="35"/>
      <c r="AB745" s="35"/>
      <c r="AD745" s="35"/>
      <c r="AE745" s="35"/>
      <c r="AF745" s="35"/>
      <c r="AG745" s="35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35"/>
      <c r="AS745" s="35"/>
      <c r="AT745" s="35"/>
      <c r="AU745" s="35"/>
      <c r="AV745" s="35"/>
      <c r="AW745" s="35"/>
      <c r="AX745" s="35"/>
    </row>
    <row r="746" ht="15.75" customHeight="1">
      <c r="D746" s="60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  <c r="AA746" s="35"/>
      <c r="AB746" s="35"/>
      <c r="AD746" s="35"/>
      <c r="AE746" s="35"/>
      <c r="AF746" s="35"/>
      <c r="AG746" s="35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35"/>
      <c r="AS746" s="35"/>
      <c r="AT746" s="35"/>
      <c r="AU746" s="35"/>
      <c r="AV746" s="35"/>
      <c r="AW746" s="35"/>
      <c r="AX746" s="35"/>
    </row>
    <row r="747" ht="15.75" customHeight="1">
      <c r="D747" s="60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  <c r="AB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/>
      <c r="AS747" s="35"/>
      <c r="AT747" s="35"/>
      <c r="AU747" s="35"/>
      <c r="AV747" s="35"/>
      <c r="AW747" s="35"/>
      <c r="AX747" s="35"/>
    </row>
    <row r="748" ht="15.75" customHeight="1">
      <c r="D748" s="60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35"/>
      <c r="AS748" s="35"/>
      <c r="AT748" s="35"/>
      <c r="AU748" s="35"/>
      <c r="AV748" s="35"/>
      <c r="AW748" s="35"/>
      <c r="AX748" s="35"/>
    </row>
    <row r="749" ht="15.75" customHeight="1">
      <c r="D749" s="60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  <c r="AA749" s="35"/>
      <c r="AB749" s="35"/>
      <c r="AD749" s="35"/>
      <c r="AE749" s="35"/>
      <c r="AF749" s="35"/>
      <c r="AG749" s="35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35"/>
      <c r="AS749" s="35"/>
      <c r="AT749" s="35"/>
      <c r="AU749" s="35"/>
      <c r="AV749" s="35"/>
      <c r="AW749" s="35"/>
      <c r="AX749" s="35"/>
    </row>
    <row r="750" ht="15.75" customHeight="1">
      <c r="D750" s="60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35"/>
      <c r="AS750" s="35"/>
      <c r="AT750" s="35"/>
      <c r="AU750" s="35"/>
      <c r="AV750" s="35"/>
      <c r="AW750" s="35"/>
      <c r="AX750" s="35"/>
    </row>
    <row r="751" ht="15.75" customHeight="1">
      <c r="D751" s="60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  <c r="AA751" s="35"/>
      <c r="AB751" s="35"/>
      <c r="AD751" s="35"/>
      <c r="AE751" s="35"/>
      <c r="AF751" s="35"/>
      <c r="AG751" s="35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35"/>
      <c r="AS751" s="35"/>
      <c r="AT751" s="35"/>
      <c r="AU751" s="35"/>
      <c r="AV751" s="35"/>
      <c r="AW751" s="35"/>
      <c r="AX751" s="35"/>
    </row>
    <row r="752" ht="15.75" customHeight="1">
      <c r="D752" s="60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  <c r="AA752" s="35"/>
      <c r="AB752" s="35"/>
      <c r="AD752" s="35"/>
      <c r="AE752" s="35"/>
      <c r="AF752" s="35"/>
      <c r="AG752" s="35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35"/>
      <c r="AS752" s="35"/>
      <c r="AT752" s="35"/>
      <c r="AU752" s="35"/>
      <c r="AV752" s="35"/>
      <c r="AW752" s="35"/>
      <c r="AX752" s="35"/>
    </row>
    <row r="753" ht="15.75" customHeight="1">
      <c r="D753" s="60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  <c r="AA753" s="35"/>
      <c r="AB753" s="35"/>
      <c r="AD753" s="35"/>
      <c r="AE753" s="35"/>
      <c r="AF753" s="35"/>
      <c r="AG753" s="35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35"/>
      <c r="AS753" s="35"/>
      <c r="AT753" s="35"/>
      <c r="AU753" s="35"/>
      <c r="AV753" s="35"/>
      <c r="AW753" s="35"/>
      <c r="AX753" s="35"/>
    </row>
    <row r="754" ht="15.75" customHeight="1">
      <c r="D754" s="60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35"/>
      <c r="AS754" s="35"/>
      <c r="AT754" s="35"/>
      <c r="AU754" s="35"/>
      <c r="AV754" s="35"/>
      <c r="AW754" s="35"/>
      <c r="AX754" s="35"/>
    </row>
    <row r="755" ht="15.75" customHeight="1">
      <c r="D755" s="60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/>
      <c r="AS755" s="35"/>
      <c r="AT755" s="35"/>
      <c r="AU755" s="35"/>
      <c r="AV755" s="35"/>
      <c r="AW755" s="35"/>
      <c r="AX755" s="35"/>
    </row>
    <row r="756" ht="15.75" customHeight="1">
      <c r="D756" s="60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35"/>
      <c r="AS756" s="35"/>
      <c r="AT756" s="35"/>
      <c r="AU756" s="35"/>
      <c r="AV756" s="35"/>
      <c r="AW756" s="35"/>
      <c r="AX756" s="35"/>
    </row>
    <row r="757" ht="15.75" customHeight="1">
      <c r="D757" s="60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  <c r="AA757" s="35"/>
      <c r="AB757" s="35"/>
      <c r="AD757" s="35"/>
      <c r="AE757" s="35"/>
      <c r="AF757" s="35"/>
      <c r="AG757" s="35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35"/>
      <c r="AS757" s="35"/>
      <c r="AT757" s="35"/>
      <c r="AU757" s="35"/>
      <c r="AV757" s="35"/>
      <c r="AW757" s="35"/>
      <c r="AX757" s="35"/>
    </row>
    <row r="758" ht="15.75" customHeight="1">
      <c r="D758" s="60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  <c r="AA758" s="35"/>
      <c r="AB758" s="35"/>
      <c r="AD758" s="35"/>
      <c r="AE758" s="35"/>
      <c r="AF758" s="35"/>
      <c r="AG758" s="35"/>
      <c r="AH758" s="35"/>
      <c r="AI758" s="35"/>
      <c r="AJ758" s="35"/>
      <c r="AK758" s="35"/>
      <c r="AL758" s="35"/>
      <c r="AM758" s="35"/>
      <c r="AN758" s="35"/>
      <c r="AO758" s="35"/>
      <c r="AP758" s="35"/>
      <c r="AQ758" s="35"/>
      <c r="AR758" s="35"/>
      <c r="AS758" s="35"/>
      <c r="AT758" s="35"/>
      <c r="AU758" s="35"/>
      <c r="AV758" s="35"/>
      <c r="AW758" s="35"/>
      <c r="AX758" s="35"/>
    </row>
    <row r="759" ht="15.75" customHeight="1">
      <c r="D759" s="60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  <c r="AA759" s="35"/>
      <c r="AB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35"/>
      <c r="AS759" s="35"/>
      <c r="AT759" s="35"/>
      <c r="AU759" s="35"/>
      <c r="AV759" s="35"/>
      <c r="AW759" s="35"/>
      <c r="AX759" s="35"/>
    </row>
    <row r="760" ht="15.75" customHeight="1">
      <c r="D760" s="60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35"/>
      <c r="AS760" s="35"/>
      <c r="AT760" s="35"/>
      <c r="AU760" s="35"/>
      <c r="AV760" s="35"/>
      <c r="AW760" s="35"/>
      <c r="AX760" s="35"/>
    </row>
    <row r="761" ht="15.75" customHeight="1">
      <c r="D761" s="60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  <c r="AA761" s="35"/>
      <c r="AB761" s="35"/>
      <c r="AD761" s="35"/>
      <c r="AE761" s="35"/>
      <c r="AF761" s="35"/>
      <c r="AG761" s="35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35"/>
      <c r="AS761" s="35"/>
      <c r="AT761" s="35"/>
      <c r="AU761" s="35"/>
      <c r="AV761" s="35"/>
      <c r="AW761" s="35"/>
      <c r="AX761" s="35"/>
    </row>
    <row r="762" ht="15.75" customHeight="1">
      <c r="D762" s="60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  <c r="AA762" s="35"/>
      <c r="AB762" s="35"/>
      <c r="AD762" s="35"/>
      <c r="AE762" s="35"/>
      <c r="AF762" s="35"/>
      <c r="AG762" s="35"/>
      <c r="AH762" s="35"/>
      <c r="AI762" s="35"/>
      <c r="AJ762" s="35"/>
      <c r="AK762" s="35"/>
      <c r="AL762" s="35"/>
      <c r="AM762" s="35"/>
      <c r="AN762" s="35"/>
      <c r="AO762" s="35"/>
      <c r="AP762" s="35"/>
      <c r="AQ762" s="35"/>
      <c r="AR762" s="35"/>
      <c r="AS762" s="35"/>
      <c r="AT762" s="35"/>
      <c r="AU762" s="35"/>
      <c r="AV762" s="35"/>
      <c r="AW762" s="35"/>
      <c r="AX762" s="35"/>
    </row>
    <row r="763" ht="15.75" customHeight="1">
      <c r="D763" s="60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  <c r="AA763" s="35"/>
      <c r="AB763" s="35"/>
      <c r="AD763" s="35"/>
      <c r="AE763" s="35"/>
      <c r="AF763" s="35"/>
      <c r="AG763" s="35"/>
      <c r="AH763" s="35"/>
      <c r="AI763" s="35"/>
      <c r="AJ763" s="35"/>
      <c r="AK763" s="35"/>
      <c r="AL763" s="35"/>
      <c r="AM763" s="35"/>
      <c r="AN763" s="35"/>
      <c r="AO763" s="35"/>
      <c r="AP763" s="35"/>
      <c r="AQ763" s="35"/>
      <c r="AR763" s="35"/>
      <c r="AS763" s="35"/>
      <c r="AT763" s="35"/>
      <c r="AU763" s="35"/>
      <c r="AV763" s="35"/>
      <c r="AW763" s="35"/>
      <c r="AX763" s="35"/>
    </row>
    <row r="764" ht="15.75" customHeight="1">
      <c r="D764" s="60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35"/>
      <c r="AS764" s="35"/>
      <c r="AT764" s="35"/>
      <c r="AU764" s="35"/>
      <c r="AV764" s="35"/>
      <c r="AW764" s="35"/>
      <c r="AX764" s="35"/>
    </row>
    <row r="765" ht="15.75" customHeight="1">
      <c r="D765" s="60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  <c r="AU765" s="35"/>
      <c r="AV765" s="35"/>
      <c r="AW765" s="35"/>
      <c r="AX765" s="35"/>
    </row>
    <row r="766" ht="15.75" customHeight="1">
      <c r="D766" s="60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35"/>
      <c r="AS766" s="35"/>
      <c r="AT766" s="35"/>
      <c r="AU766" s="35"/>
      <c r="AV766" s="35"/>
      <c r="AW766" s="35"/>
      <c r="AX766" s="35"/>
    </row>
    <row r="767" ht="15.75" customHeight="1">
      <c r="D767" s="60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  <c r="AA767" s="35"/>
      <c r="AB767" s="35"/>
      <c r="AD767" s="35"/>
      <c r="AE767" s="35"/>
      <c r="AF767" s="35"/>
      <c r="AG767" s="35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35"/>
      <c r="AS767" s="35"/>
      <c r="AT767" s="35"/>
      <c r="AU767" s="35"/>
      <c r="AV767" s="35"/>
      <c r="AW767" s="35"/>
      <c r="AX767" s="35"/>
    </row>
    <row r="768" ht="15.75" customHeight="1">
      <c r="D768" s="60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  <c r="AA768" s="35"/>
      <c r="AB768" s="35"/>
      <c r="AD768" s="35"/>
      <c r="AE768" s="35"/>
      <c r="AF768" s="35"/>
      <c r="AG768" s="35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35"/>
      <c r="AS768" s="35"/>
      <c r="AT768" s="35"/>
      <c r="AU768" s="35"/>
      <c r="AV768" s="35"/>
      <c r="AW768" s="35"/>
      <c r="AX768" s="35"/>
    </row>
    <row r="769" ht="15.75" customHeight="1">
      <c r="D769" s="60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  <c r="AA769" s="35"/>
      <c r="AB769" s="35"/>
      <c r="AD769" s="35"/>
      <c r="AE769" s="35"/>
      <c r="AF769" s="35"/>
      <c r="AG769" s="35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35"/>
      <c r="AS769" s="35"/>
      <c r="AT769" s="35"/>
      <c r="AU769" s="35"/>
      <c r="AV769" s="35"/>
      <c r="AW769" s="35"/>
      <c r="AX769" s="35"/>
    </row>
    <row r="770" ht="15.75" customHeight="1">
      <c r="D770" s="60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  <c r="AA770" s="35"/>
      <c r="AB770" s="35"/>
      <c r="AD770" s="35"/>
      <c r="AE770" s="35"/>
      <c r="AF770" s="35"/>
      <c r="AG770" s="35"/>
      <c r="AH770" s="35"/>
      <c r="AI770" s="35"/>
      <c r="AJ770" s="35"/>
      <c r="AK770" s="35"/>
      <c r="AL770" s="35"/>
      <c r="AM770" s="35"/>
      <c r="AN770" s="35"/>
      <c r="AO770" s="35"/>
      <c r="AP770" s="35"/>
      <c r="AQ770" s="35"/>
      <c r="AR770" s="35"/>
      <c r="AS770" s="35"/>
      <c r="AT770" s="35"/>
      <c r="AU770" s="35"/>
      <c r="AV770" s="35"/>
      <c r="AW770" s="35"/>
      <c r="AX770" s="35"/>
    </row>
    <row r="771" ht="15.75" customHeight="1">
      <c r="D771" s="60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  <c r="AU771" s="35"/>
      <c r="AV771" s="35"/>
      <c r="AW771" s="35"/>
      <c r="AX771" s="35"/>
    </row>
    <row r="772" ht="15.75" customHeight="1">
      <c r="D772" s="60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  <c r="AA772" s="35"/>
      <c r="AB772" s="35"/>
      <c r="AD772" s="35"/>
      <c r="AE772" s="35"/>
      <c r="AF772" s="35"/>
      <c r="AG772" s="35"/>
      <c r="AH772" s="35"/>
      <c r="AI772" s="35"/>
      <c r="AJ772" s="35"/>
      <c r="AK772" s="35"/>
      <c r="AL772" s="35"/>
      <c r="AM772" s="35"/>
      <c r="AN772" s="35"/>
      <c r="AO772" s="35"/>
      <c r="AP772" s="35"/>
      <c r="AQ772" s="35"/>
      <c r="AR772" s="35"/>
      <c r="AS772" s="35"/>
      <c r="AT772" s="35"/>
      <c r="AU772" s="35"/>
      <c r="AV772" s="35"/>
      <c r="AW772" s="35"/>
      <c r="AX772" s="35"/>
    </row>
    <row r="773" ht="15.75" customHeight="1">
      <c r="D773" s="60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  <c r="AA773" s="35"/>
      <c r="AB773" s="35"/>
      <c r="AD773" s="35"/>
      <c r="AE773" s="35"/>
      <c r="AF773" s="35"/>
      <c r="AG773" s="35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35"/>
      <c r="AS773" s="35"/>
      <c r="AT773" s="35"/>
      <c r="AU773" s="35"/>
      <c r="AV773" s="35"/>
      <c r="AW773" s="35"/>
      <c r="AX773" s="35"/>
    </row>
    <row r="774" ht="15.75" customHeight="1">
      <c r="D774" s="60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  <c r="AA774" s="35"/>
      <c r="AB774" s="35"/>
      <c r="AD774" s="35"/>
      <c r="AE774" s="35"/>
      <c r="AF774" s="35"/>
      <c r="AG774" s="35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35"/>
      <c r="AS774" s="35"/>
      <c r="AT774" s="35"/>
      <c r="AU774" s="35"/>
      <c r="AV774" s="35"/>
      <c r="AW774" s="35"/>
      <c r="AX774" s="35"/>
    </row>
    <row r="775" ht="15.75" customHeight="1">
      <c r="D775" s="60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  <c r="AA775" s="35"/>
      <c r="AB775" s="35"/>
      <c r="AD775" s="35"/>
      <c r="AE775" s="35"/>
      <c r="AF775" s="35"/>
      <c r="AG775" s="35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35"/>
      <c r="AS775" s="35"/>
      <c r="AT775" s="35"/>
      <c r="AU775" s="35"/>
      <c r="AV775" s="35"/>
      <c r="AW775" s="35"/>
      <c r="AX775" s="35"/>
    </row>
    <row r="776" ht="15.75" customHeight="1">
      <c r="D776" s="60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  <c r="AA776" s="35"/>
      <c r="AB776" s="35"/>
      <c r="AD776" s="35"/>
      <c r="AE776" s="35"/>
      <c r="AF776" s="35"/>
      <c r="AG776" s="35"/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35"/>
      <c r="AS776" s="35"/>
      <c r="AT776" s="35"/>
      <c r="AU776" s="35"/>
      <c r="AV776" s="35"/>
      <c r="AW776" s="35"/>
      <c r="AX776" s="35"/>
    </row>
    <row r="777" ht="15.75" customHeight="1">
      <c r="D777" s="60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  <c r="AA777" s="35"/>
      <c r="AB777" s="35"/>
      <c r="AD777" s="35"/>
      <c r="AE777" s="35"/>
      <c r="AF777" s="35"/>
      <c r="AG777" s="35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35"/>
      <c r="AS777" s="35"/>
      <c r="AT777" s="35"/>
      <c r="AU777" s="35"/>
      <c r="AV777" s="35"/>
      <c r="AW777" s="35"/>
      <c r="AX777" s="35"/>
    </row>
    <row r="778" ht="15.75" customHeight="1">
      <c r="D778" s="60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  <c r="AA778" s="35"/>
      <c r="AB778" s="35"/>
      <c r="AD778" s="35"/>
      <c r="AE778" s="35"/>
      <c r="AF778" s="35"/>
      <c r="AG778" s="35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35"/>
      <c r="AS778" s="35"/>
      <c r="AT778" s="35"/>
      <c r="AU778" s="35"/>
      <c r="AV778" s="35"/>
      <c r="AW778" s="35"/>
      <c r="AX778" s="35"/>
    </row>
    <row r="779" ht="15.75" customHeight="1">
      <c r="D779" s="60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  <c r="AA779" s="35"/>
      <c r="AB779" s="35"/>
      <c r="AD779" s="35"/>
      <c r="AE779" s="35"/>
      <c r="AF779" s="35"/>
      <c r="AG779" s="35"/>
      <c r="AH779" s="35"/>
      <c r="AI779" s="35"/>
      <c r="AJ779" s="35"/>
      <c r="AK779" s="35"/>
      <c r="AL779" s="35"/>
      <c r="AM779" s="35"/>
      <c r="AN779" s="35"/>
      <c r="AO779" s="35"/>
      <c r="AP779" s="35"/>
      <c r="AQ779" s="35"/>
      <c r="AR779" s="35"/>
      <c r="AS779" s="35"/>
      <c r="AT779" s="35"/>
      <c r="AU779" s="35"/>
      <c r="AV779" s="35"/>
      <c r="AW779" s="35"/>
      <c r="AX779" s="35"/>
    </row>
    <row r="780" ht="15.75" customHeight="1">
      <c r="D780" s="60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  <c r="AA780" s="35"/>
      <c r="AB780" s="35"/>
      <c r="AD780" s="35"/>
      <c r="AE780" s="35"/>
      <c r="AF780" s="35"/>
      <c r="AG780" s="35"/>
      <c r="AH780" s="35"/>
      <c r="AI780" s="35"/>
      <c r="AJ780" s="35"/>
      <c r="AK780" s="35"/>
      <c r="AL780" s="35"/>
      <c r="AM780" s="35"/>
      <c r="AN780" s="35"/>
      <c r="AO780" s="35"/>
      <c r="AP780" s="35"/>
      <c r="AQ780" s="35"/>
      <c r="AR780" s="35"/>
      <c r="AS780" s="35"/>
      <c r="AT780" s="35"/>
      <c r="AU780" s="35"/>
      <c r="AV780" s="35"/>
      <c r="AW780" s="35"/>
      <c r="AX780" s="35"/>
    </row>
    <row r="781" ht="15.75" customHeight="1">
      <c r="D781" s="60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  <c r="AA781" s="35"/>
      <c r="AB781" s="35"/>
      <c r="AD781" s="35"/>
      <c r="AE781" s="35"/>
      <c r="AF781" s="35"/>
      <c r="AG781" s="35"/>
      <c r="AH781" s="35"/>
      <c r="AI781" s="35"/>
      <c r="AJ781" s="35"/>
      <c r="AK781" s="35"/>
      <c r="AL781" s="35"/>
      <c r="AM781" s="35"/>
      <c r="AN781" s="35"/>
      <c r="AO781" s="35"/>
      <c r="AP781" s="35"/>
      <c r="AQ781" s="35"/>
      <c r="AR781" s="35"/>
      <c r="AS781" s="35"/>
      <c r="AT781" s="35"/>
      <c r="AU781" s="35"/>
      <c r="AV781" s="35"/>
      <c r="AW781" s="35"/>
      <c r="AX781" s="35"/>
    </row>
    <row r="782" ht="15.75" customHeight="1">
      <c r="D782" s="60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  <c r="AA782" s="35"/>
      <c r="AB782" s="35"/>
      <c r="AD782" s="35"/>
      <c r="AE782" s="35"/>
      <c r="AF782" s="35"/>
      <c r="AG782" s="35"/>
      <c r="AH782" s="35"/>
      <c r="AI782" s="35"/>
      <c r="AJ782" s="35"/>
      <c r="AK782" s="35"/>
      <c r="AL782" s="35"/>
      <c r="AM782" s="35"/>
      <c r="AN782" s="35"/>
      <c r="AO782" s="35"/>
      <c r="AP782" s="35"/>
      <c r="AQ782" s="35"/>
      <c r="AR782" s="35"/>
      <c r="AS782" s="35"/>
      <c r="AT782" s="35"/>
      <c r="AU782" s="35"/>
      <c r="AV782" s="35"/>
      <c r="AW782" s="35"/>
      <c r="AX782" s="35"/>
    </row>
    <row r="783" ht="15.75" customHeight="1">
      <c r="D783" s="60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5"/>
      <c r="AB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35"/>
      <c r="AS783" s="35"/>
      <c r="AT783" s="35"/>
      <c r="AU783" s="35"/>
      <c r="AV783" s="35"/>
      <c r="AW783" s="35"/>
      <c r="AX783" s="35"/>
    </row>
    <row r="784" ht="15.75" customHeight="1">
      <c r="D784" s="60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  <c r="AA784" s="35"/>
      <c r="AB784" s="35"/>
      <c r="AD784" s="35"/>
      <c r="AE784" s="35"/>
      <c r="AF784" s="35"/>
      <c r="AG784" s="35"/>
      <c r="AH784" s="35"/>
      <c r="AI784" s="35"/>
      <c r="AJ784" s="35"/>
      <c r="AK784" s="35"/>
      <c r="AL784" s="35"/>
      <c r="AM784" s="35"/>
      <c r="AN784" s="35"/>
      <c r="AO784" s="35"/>
      <c r="AP784" s="35"/>
      <c r="AQ784" s="35"/>
      <c r="AR784" s="35"/>
      <c r="AS784" s="35"/>
      <c r="AT784" s="35"/>
      <c r="AU784" s="35"/>
      <c r="AV784" s="35"/>
      <c r="AW784" s="35"/>
      <c r="AX784" s="35"/>
    </row>
    <row r="785" ht="15.75" customHeight="1">
      <c r="D785" s="60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  <c r="AA785" s="35"/>
      <c r="AB785" s="35"/>
      <c r="AD785" s="35"/>
      <c r="AE785" s="35"/>
      <c r="AF785" s="35"/>
      <c r="AG785" s="35"/>
      <c r="AH785" s="35"/>
      <c r="AI785" s="35"/>
      <c r="AJ785" s="35"/>
      <c r="AK785" s="35"/>
      <c r="AL785" s="35"/>
      <c r="AM785" s="35"/>
      <c r="AN785" s="35"/>
      <c r="AO785" s="35"/>
      <c r="AP785" s="35"/>
      <c r="AQ785" s="35"/>
      <c r="AR785" s="35"/>
      <c r="AS785" s="35"/>
      <c r="AT785" s="35"/>
      <c r="AU785" s="35"/>
      <c r="AV785" s="35"/>
      <c r="AW785" s="35"/>
      <c r="AX785" s="35"/>
    </row>
    <row r="786" ht="15.75" customHeight="1">
      <c r="D786" s="60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  <c r="AA786" s="35"/>
      <c r="AB786" s="35"/>
      <c r="AD786" s="35"/>
      <c r="AE786" s="35"/>
      <c r="AF786" s="35"/>
      <c r="AG786" s="35"/>
      <c r="AH786" s="35"/>
      <c r="AI786" s="35"/>
      <c r="AJ786" s="35"/>
      <c r="AK786" s="35"/>
      <c r="AL786" s="35"/>
      <c r="AM786" s="35"/>
      <c r="AN786" s="35"/>
      <c r="AO786" s="35"/>
      <c r="AP786" s="35"/>
      <c r="AQ786" s="35"/>
      <c r="AR786" s="35"/>
      <c r="AS786" s="35"/>
      <c r="AT786" s="35"/>
      <c r="AU786" s="35"/>
      <c r="AV786" s="35"/>
      <c r="AW786" s="35"/>
      <c r="AX786" s="35"/>
    </row>
    <row r="787" ht="15.75" customHeight="1">
      <c r="D787" s="60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  <c r="AA787" s="35"/>
      <c r="AB787" s="35"/>
      <c r="AD787" s="35"/>
      <c r="AE787" s="35"/>
      <c r="AF787" s="35"/>
      <c r="AG787" s="35"/>
      <c r="AH787" s="35"/>
      <c r="AI787" s="35"/>
      <c r="AJ787" s="35"/>
      <c r="AK787" s="35"/>
      <c r="AL787" s="35"/>
      <c r="AM787" s="35"/>
      <c r="AN787" s="35"/>
      <c r="AO787" s="35"/>
      <c r="AP787" s="35"/>
      <c r="AQ787" s="35"/>
      <c r="AR787" s="35"/>
      <c r="AS787" s="35"/>
      <c r="AT787" s="35"/>
      <c r="AU787" s="35"/>
      <c r="AV787" s="35"/>
      <c r="AW787" s="35"/>
      <c r="AX787" s="35"/>
    </row>
    <row r="788" ht="15.75" customHeight="1">
      <c r="D788" s="60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  <c r="AA788" s="35"/>
      <c r="AB788" s="35"/>
      <c r="AD788" s="35"/>
      <c r="AE788" s="35"/>
      <c r="AF788" s="35"/>
      <c r="AG788" s="35"/>
      <c r="AH788" s="35"/>
      <c r="AI788" s="35"/>
      <c r="AJ788" s="35"/>
      <c r="AK788" s="35"/>
      <c r="AL788" s="35"/>
      <c r="AM788" s="35"/>
      <c r="AN788" s="35"/>
      <c r="AO788" s="35"/>
      <c r="AP788" s="35"/>
      <c r="AQ788" s="35"/>
      <c r="AR788" s="35"/>
      <c r="AS788" s="35"/>
      <c r="AT788" s="35"/>
      <c r="AU788" s="35"/>
      <c r="AV788" s="35"/>
      <c r="AW788" s="35"/>
      <c r="AX788" s="35"/>
    </row>
    <row r="789" ht="15.75" customHeight="1">
      <c r="D789" s="60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  <c r="AA789" s="35"/>
      <c r="AB789" s="35"/>
      <c r="AD789" s="35"/>
      <c r="AE789" s="35"/>
      <c r="AF789" s="35"/>
      <c r="AG789" s="35"/>
      <c r="AH789" s="35"/>
      <c r="AI789" s="35"/>
      <c r="AJ789" s="35"/>
      <c r="AK789" s="35"/>
      <c r="AL789" s="35"/>
      <c r="AM789" s="35"/>
      <c r="AN789" s="35"/>
      <c r="AO789" s="35"/>
      <c r="AP789" s="35"/>
      <c r="AQ789" s="35"/>
      <c r="AR789" s="35"/>
      <c r="AS789" s="35"/>
      <c r="AT789" s="35"/>
      <c r="AU789" s="35"/>
      <c r="AV789" s="35"/>
      <c r="AW789" s="35"/>
      <c r="AX789" s="35"/>
    </row>
    <row r="790" ht="15.75" customHeight="1">
      <c r="D790" s="60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  <c r="AA790" s="35"/>
      <c r="AB790" s="35"/>
      <c r="AD790" s="35"/>
      <c r="AE790" s="35"/>
      <c r="AF790" s="35"/>
      <c r="AG790" s="35"/>
      <c r="AH790" s="35"/>
      <c r="AI790" s="35"/>
      <c r="AJ790" s="35"/>
      <c r="AK790" s="35"/>
      <c r="AL790" s="35"/>
      <c r="AM790" s="35"/>
      <c r="AN790" s="35"/>
      <c r="AO790" s="35"/>
      <c r="AP790" s="35"/>
      <c r="AQ790" s="35"/>
      <c r="AR790" s="35"/>
      <c r="AS790" s="35"/>
      <c r="AT790" s="35"/>
      <c r="AU790" s="35"/>
      <c r="AV790" s="35"/>
      <c r="AW790" s="35"/>
      <c r="AX790" s="35"/>
    </row>
    <row r="791" ht="15.75" customHeight="1">
      <c r="D791" s="60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  <c r="AA791" s="35"/>
      <c r="AB791" s="35"/>
      <c r="AD791" s="35"/>
      <c r="AE791" s="35"/>
      <c r="AF791" s="35"/>
      <c r="AG791" s="35"/>
      <c r="AH791" s="35"/>
      <c r="AI791" s="35"/>
      <c r="AJ791" s="35"/>
      <c r="AK791" s="35"/>
      <c r="AL791" s="35"/>
      <c r="AM791" s="35"/>
      <c r="AN791" s="35"/>
      <c r="AO791" s="35"/>
      <c r="AP791" s="35"/>
      <c r="AQ791" s="35"/>
      <c r="AR791" s="35"/>
      <c r="AS791" s="35"/>
      <c r="AT791" s="35"/>
      <c r="AU791" s="35"/>
      <c r="AV791" s="35"/>
      <c r="AW791" s="35"/>
      <c r="AX791" s="35"/>
    </row>
    <row r="792" ht="15.75" customHeight="1">
      <c r="D792" s="60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  <c r="AA792" s="35"/>
      <c r="AB792" s="35"/>
      <c r="AD792" s="35"/>
      <c r="AE792" s="35"/>
      <c r="AF792" s="35"/>
      <c r="AG792" s="35"/>
      <c r="AH792" s="35"/>
      <c r="AI792" s="35"/>
      <c r="AJ792" s="35"/>
      <c r="AK792" s="35"/>
      <c r="AL792" s="35"/>
      <c r="AM792" s="35"/>
      <c r="AN792" s="35"/>
      <c r="AO792" s="35"/>
      <c r="AP792" s="35"/>
      <c r="AQ792" s="35"/>
      <c r="AR792" s="35"/>
      <c r="AS792" s="35"/>
      <c r="AT792" s="35"/>
      <c r="AU792" s="35"/>
      <c r="AV792" s="35"/>
      <c r="AW792" s="35"/>
      <c r="AX792" s="35"/>
    </row>
    <row r="793" ht="15.75" customHeight="1">
      <c r="D793" s="60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  <c r="AA793" s="35"/>
      <c r="AB793" s="35"/>
      <c r="AD793" s="35"/>
      <c r="AE793" s="35"/>
      <c r="AF793" s="35"/>
      <c r="AG793" s="35"/>
      <c r="AH793" s="35"/>
      <c r="AI793" s="35"/>
      <c r="AJ793" s="35"/>
      <c r="AK793" s="35"/>
      <c r="AL793" s="35"/>
      <c r="AM793" s="35"/>
      <c r="AN793" s="35"/>
      <c r="AO793" s="35"/>
      <c r="AP793" s="35"/>
      <c r="AQ793" s="35"/>
      <c r="AR793" s="35"/>
      <c r="AS793" s="35"/>
      <c r="AT793" s="35"/>
      <c r="AU793" s="35"/>
      <c r="AV793" s="35"/>
      <c r="AW793" s="35"/>
      <c r="AX793" s="35"/>
    </row>
    <row r="794" ht="15.75" customHeight="1">
      <c r="D794" s="60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  <c r="AA794" s="35"/>
      <c r="AB794" s="35"/>
      <c r="AD794" s="35"/>
      <c r="AE794" s="35"/>
      <c r="AF794" s="35"/>
      <c r="AG794" s="35"/>
      <c r="AH794" s="35"/>
      <c r="AI794" s="35"/>
      <c r="AJ794" s="35"/>
      <c r="AK794" s="35"/>
      <c r="AL794" s="35"/>
      <c r="AM794" s="35"/>
      <c r="AN794" s="35"/>
      <c r="AO794" s="35"/>
      <c r="AP794" s="35"/>
      <c r="AQ794" s="35"/>
      <c r="AR794" s="35"/>
      <c r="AS794" s="35"/>
      <c r="AT794" s="35"/>
      <c r="AU794" s="35"/>
      <c r="AV794" s="35"/>
      <c r="AW794" s="35"/>
      <c r="AX794" s="35"/>
    </row>
    <row r="795" ht="15.75" customHeight="1">
      <c r="D795" s="60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5"/>
      <c r="AB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35"/>
      <c r="AS795" s="35"/>
      <c r="AT795" s="35"/>
      <c r="AU795" s="35"/>
      <c r="AV795" s="35"/>
      <c r="AW795" s="35"/>
      <c r="AX795" s="35"/>
    </row>
    <row r="796" ht="15.75" customHeight="1">
      <c r="D796" s="60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  <c r="AA796" s="35"/>
      <c r="AB796" s="35"/>
      <c r="AD796" s="35"/>
      <c r="AE796" s="35"/>
      <c r="AF796" s="35"/>
      <c r="AG796" s="35"/>
      <c r="AH796" s="35"/>
      <c r="AI796" s="35"/>
      <c r="AJ796" s="35"/>
      <c r="AK796" s="35"/>
      <c r="AL796" s="35"/>
      <c r="AM796" s="35"/>
      <c r="AN796" s="35"/>
      <c r="AO796" s="35"/>
      <c r="AP796" s="35"/>
      <c r="AQ796" s="35"/>
      <c r="AR796" s="35"/>
      <c r="AS796" s="35"/>
      <c r="AT796" s="35"/>
      <c r="AU796" s="35"/>
      <c r="AV796" s="35"/>
      <c r="AW796" s="35"/>
      <c r="AX796" s="35"/>
    </row>
    <row r="797" ht="15.75" customHeight="1">
      <c r="D797" s="60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  <c r="AA797" s="35"/>
      <c r="AB797" s="35"/>
      <c r="AD797" s="35"/>
      <c r="AE797" s="35"/>
      <c r="AF797" s="35"/>
      <c r="AG797" s="35"/>
      <c r="AH797" s="35"/>
      <c r="AI797" s="35"/>
      <c r="AJ797" s="35"/>
      <c r="AK797" s="35"/>
      <c r="AL797" s="35"/>
      <c r="AM797" s="35"/>
      <c r="AN797" s="35"/>
      <c r="AO797" s="35"/>
      <c r="AP797" s="35"/>
      <c r="AQ797" s="35"/>
      <c r="AR797" s="35"/>
      <c r="AS797" s="35"/>
      <c r="AT797" s="35"/>
      <c r="AU797" s="35"/>
      <c r="AV797" s="35"/>
      <c r="AW797" s="35"/>
      <c r="AX797" s="35"/>
    </row>
    <row r="798" ht="15.75" customHeight="1">
      <c r="D798" s="60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  <c r="AA798" s="35"/>
      <c r="AB798" s="35"/>
      <c r="AD798" s="35"/>
      <c r="AE798" s="35"/>
      <c r="AF798" s="35"/>
      <c r="AG798" s="35"/>
      <c r="AH798" s="35"/>
      <c r="AI798" s="35"/>
      <c r="AJ798" s="35"/>
      <c r="AK798" s="35"/>
      <c r="AL798" s="35"/>
      <c r="AM798" s="35"/>
      <c r="AN798" s="35"/>
      <c r="AO798" s="35"/>
      <c r="AP798" s="35"/>
      <c r="AQ798" s="35"/>
      <c r="AR798" s="35"/>
      <c r="AS798" s="35"/>
      <c r="AT798" s="35"/>
      <c r="AU798" s="35"/>
      <c r="AV798" s="35"/>
      <c r="AW798" s="35"/>
      <c r="AX798" s="35"/>
    </row>
    <row r="799" ht="15.75" customHeight="1">
      <c r="D799" s="60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  <c r="AA799" s="35"/>
      <c r="AB799" s="35"/>
      <c r="AD799" s="35"/>
      <c r="AE799" s="35"/>
      <c r="AF799" s="35"/>
      <c r="AG799" s="35"/>
      <c r="AH799" s="35"/>
      <c r="AI799" s="35"/>
      <c r="AJ799" s="35"/>
      <c r="AK799" s="35"/>
      <c r="AL799" s="35"/>
      <c r="AM799" s="35"/>
      <c r="AN799" s="35"/>
      <c r="AO799" s="35"/>
      <c r="AP799" s="35"/>
      <c r="AQ799" s="35"/>
      <c r="AR799" s="35"/>
      <c r="AS799" s="35"/>
      <c r="AT799" s="35"/>
      <c r="AU799" s="35"/>
      <c r="AV799" s="35"/>
      <c r="AW799" s="35"/>
      <c r="AX799" s="35"/>
    </row>
    <row r="800" ht="15.75" customHeight="1">
      <c r="D800" s="60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  <c r="AA800" s="35"/>
      <c r="AB800" s="35"/>
      <c r="AD800" s="35"/>
      <c r="AE800" s="35"/>
      <c r="AF800" s="35"/>
      <c r="AG800" s="35"/>
      <c r="AH800" s="35"/>
      <c r="AI800" s="35"/>
      <c r="AJ800" s="35"/>
      <c r="AK800" s="35"/>
      <c r="AL800" s="35"/>
      <c r="AM800" s="35"/>
      <c r="AN800" s="35"/>
      <c r="AO800" s="35"/>
      <c r="AP800" s="35"/>
      <c r="AQ800" s="35"/>
      <c r="AR800" s="35"/>
      <c r="AS800" s="35"/>
      <c r="AT800" s="35"/>
      <c r="AU800" s="35"/>
      <c r="AV800" s="35"/>
      <c r="AW800" s="35"/>
      <c r="AX800" s="35"/>
    </row>
    <row r="801" ht="15.75" customHeight="1">
      <c r="D801" s="60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  <c r="AA801" s="35"/>
      <c r="AB801" s="35"/>
      <c r="AD801" s="35"/>
      <c r="AE801" s="35"/>
      <c r="AF801" s="35"/>
      <c r="AG801" s="35"/>
      <c r="AH801" s="35"/>
      <c r="AI801" s="35"/>
      <c r="AJ801" s="35"/>
      <c r="AK801" s="35"/>
      <c r="AL801" s="35"/>
      <c r="AM801" s="35"/>
      <c r="AN801" s="35"/>
      <c r="AO801" s="35"/>
      <c r="AP801" s="35"/>
      <c r="AQ801" s="35"/>
      <c r="AR801" s="35"/>
      <c r="AS801" s="35"/>
      <c r="AT801" s="35"/>
      <c r="AU801" s="35"/>
      <c r="AV801" s="35"/>
      <c r="AW801" s="35"/>
      <c r="AX801" s="35"/>
    </row>
    <row r="802" ht="15.75" customHeight="1">
      <c r="D802" s="60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  <c r="AA802" s="35"/>
      <c r="AB802" s="35"/>
      <c r="AD802" s="35"/>
      <c r="AE802" s="35"/>
      <c r="AF802" s="35"/>
      <c r="AG802" s="35"/>
      <c r="AH802" s="35"/>
      <c r="AI802" s="35"/>
      <c r="AJ802" s="35"/>
      <c r="AK802" s="35"/>
      <c r="AL802" s="35"/>
      <c r="AM802" s="35"/>
      <c r="AN802" s="35"/>
      <c r="AO802" s="35"/>
      <c r="AP802" s="35"/>
      <c r="AQ802" s="35"/>
      <c r="AR802" s="35"/>
      <c r="AS802" s="35"/>
      <c r="AT802" s="35"/>
      <c r="AU802" s="35"/>
      <c r="AV802" s="35"/>
      <c r="AW802" s="35"/>
      <c r="AX802" s="35"/>
    </row>
    <row r="803" ht="15.75" customHeight="1">
      <c r="D803" s="60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  <c r="AA803" s="35"/>
      <c r="AB803" s="35"/>
      <c r="AD803" s="35"/>
      <c r="AE803" s="35"/>
      <c r="AF803" s="35"/>
      <c r="AG803" s="35"/>
      <c r="AH803" s="35"/>
      <c r="AI803" s="35"/>
      <c r="AJ803" s="35"/>
      <c r="AK803" s="35"/>
      <c r="AL803" s="35"/>
      <c r="AM803" s="35"/>
      <c r="AN803" s="35"/>
      <c r="AO803" s="35"/>
      <c r="AP803" s="35"/>
      <c r="AQ803" s="35"/>
      <c r="AR803" s="35"/>
      <c r="AS803" s="35"/>
      <c r="AT803" s="35"/>
      <c r="AU803" s="35"/>
      <c r="AV803" s="35"/>
      <c r="AW803" s="35"/>
      <c r="AX803" s="35"/>
    </row>
    <row r="804" ht="15.75" customHeight="1">
      <c r="D804" s="60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  <c r="AA804" s="35"/>
      <c r="AB804" s="35"/>
      <c r="AD804" s="35"/>
      <c r="AE804" s="35"/>
      <c r="AF804" s="35"/>
      <c r="AG804" s="35"/>
      <c r="AH804" s="35"/>
      <c r="AI804" s="35"/>
      <c r="AJ804" s="35"/>
      <c r="AK804" s="35"/>
      <c r="AL804" s="35"/>
      <c r="AM804" s="35"/>
      <c r="AN804" s="35"/>
      <c r="AO804" s="35"/>
      <c r="AP804" s="35"/>
      <c r="AQ804" s="35"/>
      <c r="AR804" s="35"/>
      <c r="AS804" s="35"/>
      <c r="AT804" s="35"/>
      <c r="AU804" s="35"/>
      <c r="AV804" s="35"/>
      <c r="AW804" s="35"/>
      <c r="AX804" s="35"/>
    </row>
    <row r="805" ht="15.75" customHeight="1">
      <c r="D805" s="60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  <c r="AA805" s="35"/>
      <c r="AB805" s="35"/>
      <c r="AD805" s="35"/>
      <c r="AE805" s="35"/>
      <c r="AF805" s="35"/>
      <c r="AG805" s="35"/>
      <c r="AH805" s="35"/>
      <c r="AI805" s="35"/>
      <c r="AJ805" s="35"/>
      <c r="AK805" s="35"/>
      <c r="AL805" s="35"/>
      <c r="AM805" s="35"/>
      <c r="AN805" s="35"/>
      <c r="AO805" s="35"/>
      <c r="AP805" s="35"/>
      <c r="AQ805" s="35"/>
      <c r="AR805" s="35"/>
      <c r="AS805" s="35"/>
      <c r="AT805" s="35"/>
      <c r="AU805" s="35"/>
      <c r="AV805" s="35"/>
      <c r="AW805" s="35"/>
      <c r="AX805" s="35"/>
    </row>
    <row r="806" ht="15.75" customHeight="1">
      <c r="D806" s="60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  <c r="AA806" s="35"/>
      <c r="AB806" s="35"/>
      <c r="AD806" s="35"/>
      <c r="AE806" s="35"/>
      <c r="AF806" s="35"/>
      <c r="AG806" s="35"/>
      <c r="AH806" s="35"/>
      <c r="AI806" s="35"/>
      <c r="AJ806" s="35"/>
      <c r="AK806" s="35"/>
      <c r="AL806" s="35"/>
      <c r="AM806" s="35"/>
      <c r="AN806" s="35"/>
      <c r="AO806" s="35"/>
      <c r="AP806" s="35"/>
      <c r="AQ806" s="35"/>
      <c r="AR806" s="35"/>
      <c r="AS806" s="35"/>
      <c r="AT806" s="35"/>
      <c r="AU806" s="35"/>
      <c r="AV806" s="35"/>
      <c r="AW806" s="35"/>
      <c r="AX806" s="35"/>
    </row>
    <row r="807" ht="15.75" customHeight="1">
      <c r="D807" s="60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  <c r="AU807" s="35"/>
      <c r="AV807" s="35"/>
      <c r="AW807" s="35"/>
      <c r="AX807" s="35"/>
    </row>
    <row r="808" ht="15.75" customHeight="1">
      <c r="D808" s="60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  <c r="AA808" s="35"/>
      <c r="AB808" s="35"/>
      <c r="AD808" s="35"/>
      <c r="AE808" s="35"/>
      <c r="AF808" s="35"/>
      <c r="AG808" s="35"/>
      <c r="AH808" s="35"/>
      <c r="AI808" s="35"/>
      <c r="AJ808" s="35"/>
      <c r="AK808" s="35"/>
      <c r="AL808" s="35"/>
      <c r="AM808" s="35"/>
      <c r="AN808" s="35"/>
      <c r="AO808" s="35"/>
      <c r="AP808" s="35"/>
      <c r="AQ808" s="35"/>
      <c r="AR808" s="35"/>
      <c r="AS808" s="35"/>
      <c r="AT808" s="35"/>
      <c r="AU808" s="35"/>
      <c r="AV808" s="35"/>
      <c r="AW808" s="35"/>
      <c r="AX808" s="35"/>
    </row>
    <row r="809" ht="15.75" customHeight="1">
      <c r="D809" s="60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  <c r="AA809" s="35"/>
      <c r="AB809" s="35"/>
      <c r="AD809" s="35"/>
      <c r="AE809" s="35"/>
      <c r="AF809" s="35"/>
      <c r="AG809" s="35"/>
      <c r="AH809" s="35"/>
      <c r="AI809" s="35"/>
      <c r="AJ809" s="35"/>
      <c r="AK809" s="35"/>
      <c r="AL809" s="35"/>
      <c r="AM809" s="35"/>
      <c r="AN809" s="35"/>
      <c r="AO809" s="35"/>
      <c r="AP809" s="35"/>
      <c r="AQ809" s="35"/>
      <c r="AR809" s="35"/>
      <c r="AS809" s="35"/>
      <c r="AT809" s="35"/>
      <c r="AU809" s="35"/>
      <c r="AV809" s="35"/>
      <c r="AW809" s="35"/>
      <c r="AX809" s="35"/>
    </row>
    <row r="810" ht="15.75" customHeight="1">
      <c r="D810" s="60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  <c r="AA810" s="35"/>
      <c r="AB810" s="35"/>
      <c r="AD810" s="35"/>
      <c r="AE810" s="35"/>
      <c r="AF810" s="35"/>
      <c r="AG810" s="35"/>
      <c r="AH810" s="35"/>
      <c r="AI810" s="35"/>
      <c r="AJ810" s="35"/>
      <c r="AK810" s="35"/>
      <c r="AL810" s="35"/>
      <c r="AM810" s="35"/>
      <c r="AN810" s="35"/>
      <c r="AO810" s="35"/>
      <c r="AP810" s="35"/>
      <c r="AQ810" s="35"/>
      <c r="AR810" s="35"/>
      <c r="AS810" s="35"/>
      <c r="AT810" s="35"/>
      <c r="AU810" s="35"/>
      <c r="AV810" s="35"/>
      <c r="AW810" s="35"/>
      <c r="AX810" s="35"/>
    </row>
    <row r="811" ht="15.75" customHeight="1">
      <c r="D811" s="60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  <c r="AA811" s="35"/>
      <c r="AB811" s="35"/>
      <c r="AD811" s="35"/>
      <c r="AE811" s="35"/>
      <c r="AF811" s="35"/>
      <c r="AG811" s="35"/>
      <c r="AH811" s="35"/>
      <c r="AI811" s="35"/>
      <c r="AJ811" s="35"/>
      <c r="AK811" s="35"/>
      <c r="AL811" s="35"/>
      <c r="AM811" s="35"/>
      <c r="AN811" s="35"/>
      <c r="AO811" s="35"/>
      <c r="AP811" s="35"/>
      <c r="AQ811" s="35"/>
      <c r="AR811" s="35"/>
      <c r="AS811" s="35"/>
      <c r="AT811" s="35"/>
      <c r="AU811" s="35"/>
      <c r="AV811" s="35"/>
      <c r="AW811" s="35"/>
      <c r="AX811" s="35"/>
    </row>
    <row r="812" ht="15.75" customHeight="1">
      <c r="D812" s="60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  <c r="AA812" s="35"/>
      <c r="AB812" s="35"/>
      <c r="AD812" s="35"/>
      <c r="AE812" s="35"/>
      <c r="AF812" s="35"/>
      <c r="AG812" s="35"/>
      <c r="AH812" s="35"/>
      <c r="AI812" s="35"/>
      <c r="AJ812" s="35"/>
      <c r="AK812" s="35"/>
      <c r="AL812" s="35"/>
      <c r="AM812" s="35"/>
      <c r="AN812" s="35"/>
      <c r="AO812" s="35"/>
      <c r="AP812" s="35"/>
      <c r="AQ812" s="35"/>
      <c r="AR812" s="35"/>
      <c r="AS812" s="35"/>
      <c r="AT812" s="35"/>
      <c r="AU812" s="35"/>
      <c r="AV812" s="35"/>
      <c r="AW812" s="35"/>
      <c r="AX812" s="35"/>
    </row>
    <row r="813" ht="15.75" customHeight="1">
      <c r="D813" s="60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  <c r="AA813" s="35"/>
      <c r="AB813" s="35"/>
      <c r="AD813" s="35"/>
      <c r="AE813" s="35"/>
      <c r="AF813" s="35"/>
      <c r="AG813" s="35"/>
      <c r="AH813" s="35"/>
      <c r="AI813" s="35"/>
      <c r="AJ813" s="35"/>
      <c r="AK813" s="35"/>
      <c r="AL813" s="35"/>
      <c r="AM813" s="35"/>
      <c r="AN813" s="35"/>
      <c r="AO813" s="35"/>
      <c r="AP813" s="35"/>
      <c r="AQ813" s="35"/>
      <c r="AR813" s="35"/>
      <c r="AS813" s="35"/>
      <c r="AT813" s="35"/>
      <c r="AU813" s="35"/>
      <c r="AV813" s="35"/>
      <c r="AW813" s="35"/>
      <c r="AX813" s="35"/>
    </row>
    <row r="814" ht="15.75" customHeight="1">
      <c r="D814" s="60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  <c r="AA814" s="35"/>
      <c r="AB814" s="35"/>
      <c r="AD814" s="35"/>
      <c r="AE814" s="35"/>
      <c r="AF814" s="35"/>
      <c r="AG814" s="35"/>
      <c r="AH814" s="35"/>
      <c r="AI814" s="35"/>
      <c r="AJ814" s="35"/>
      <c r="AK814" s="35"/>
      <c r="AL814" s="35"/>
      <c r="AM814" s="35"/>
      <c r="AN814" s="35"/>
      <c r="AO814" s="35"/>
      <c r="AP814" s="35"/>
      <c r="AQ814" s="35"/>
      <c r="AR814" s="35"/>
      <c r="AS814" s="35"/>
      <c r="AT814" s="35"/>
      <c r="AU814" s="35"/>
      <c r="AV814" s="35"/>
      <c r="AW814" s="35"/>
      <c r="AX814" s="35"/>
    </row>
    <row r="815" ht="15.75" customHeight="1">
      <c r="D815" s="60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  <c r="AA815" s="35"/>
      <c r="AB815" s="35"/>
      <c r="AD815" s="35"/>
      <c r="AE815" s="35"/>
      <c r="AF815" s="35"/>
      <c r="AG815" s="35"/>
      <c r="AH815" s="35"/>
      <c r="AI815" s="35"/>
      <c r="AJ815" s="35"/>
      <c r="AK815" s="35"/>
      <c r="AL815" s="35"/>
      <c r="AM815" s="35"/>
      <c r="AN815" s="35"/>
      <c r="AO815" s="35"/>
      <c r="AP815" s="35"/>
      <c r="AQ815" s="35"/>
      <c r="AR815" s="35"/>
      <c r="AS815" s="35"/>
      <c r="AT815" s="35"/>
      <c r="AU815" s="35"/>
      <c r="AV815" s="35"/>
      <c r="AW815" s="35"/>
      <c r="AX815" s="35"/>
    </row>
    <row r="816" ht="15.75" customHeight="1">
      <c r="D816" s="60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  <c r="AA816" s="35"/>
      <c r="AB816" s="35"/>
      <c r="AD816" s="35"/>
      <c r="AE816" s="35"/>
      <c r="AF816" s="35"/>
      <c r="AG816" s="35"/>
      <c r="AH816" s="35"/>
      <c r="AI816" s="35"/>
      <c r="AJ816" s="35"/>
      <c r="AK816" s="35"/>
      <c r="AL816" s="35"/>
      <c r="AM816" s="35"/>
      <c r="AN816" s="35"/>
      <c r="AO816" s="35"/>
      <c r="AP816" s="35"/>
      <c r="AQ816" s="35"/>
      <c r="AR816" s="35"/>
      <c r="AS816" s="35"/>
      <c r="AT816" s="35"/>
      <c r="AU816" s="35"/>
      <c r="AV816" s="35"/>
      <c r="AW816" s="35"/>
      <c r="AX816" s="35"/>
    </row>
    <row r="817" ht="15.75" customHeight="1">
      <c r="D817" s="60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  <c r="AB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  <c r="AU817" s="35"/>
      <c r="AV817" s="35"/>
      <c r="AW817" s="35"/>
      <c r="AX817" s="35"/>
    </row>
    <row r="818" ht="15.75" customHeight="1">
      <c r="D818" s="60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  <c r="AA818" s="35"/>
      <c r="AB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35"/>
      <c r="AS818" s="35"/>
      <c r="AT818" s="35"/>
      <c r="AU818" s="35"/>
      <c r="AV818" s="35"/>
      <c r="AW818" s="35"/>
      <c r="AX818" s="35"/>
    </row>
    <row r="819" ht="15.75" customHeight="1">
      <c r="D819" s="60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  <c r="AA819" s="35"/>
      <c r="AB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35"/>
      <c r="AS819" s="35"/>
      <c r="AT819" s="35"/>
      <c r="AU819" s="35"/>
      <c r="AV819" s="35"/>
      <c r="AW819" s="35"/>
      <c r="AX819" s="35"/>
    </row>
    <row r="820" ht="15.75" customHeight="1">
      <c r="D820" s="60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  <c r="AA820" s="35"/>
      <c r="AB820" s="35"/>
      <c r="AD820" s="35"/>
      <c r="AE820" s="35"/>
      <c r="AF820" s="35"/>
      <c r="AG820" s="35"/>
      <c r="AH820" s="35"/>
      <c r="AI820" s="35"/>
      <c r="AJ820" s="35"/>
      <c r="AK820" s="35"/>
      <c r="AL820" s="35"/>
      <c r="AM820" s="35"/>
      <c r="AN820" s="35"/>
      <c r="AO820" s="35"/>
      <c r="AP820" s="35"/>
      <c r="AQ820" s="35"/>
      <c r="AR820" s="35"/>
      <c r="AS820" s="35"/>
      <c r="AT820" s="35"/>
      <c r="AU820" s="35"/>
      <c r="AV820" s="35"/>
      <c r="AW820" s="35"/>
      <c r="AX820" s="35"/>
    </row>
    <row r="821" ht="15.75" customHeight="1">
      <c r="D821" s="60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  <c r="AA821" s="35"/>
      <c r="AB821" s="35"/>
      <c r="AD821" s="35"/>
      <c r="AE821" s="35"/>
      <c r="AF821" s="35"/>
      <c r="AG821" s="35"/>
      <c r="AH821" s="35"/>
      <c r="AI821" s="35"/>
      <c r="AJ821" s="35"/>
      <c r="AK821" s="35"/>
      <c r="AL821" s="35"/>
      <c r="AM821" s="35"/>
      <c r="AN821" s="35"/>
      <c r="AO821" s="35"/>
      <c r="AP821" s="35"/>
      <c r="AQ821" s="35"/>
      <c r="AR821" s="35"/>
      <c r="AS821" s="35"/>
      <c r="AT821" s="35"/>
      <c r="AU821" s="35"/>
      <c r="AV821" s="35"/>
      <c r="AW821" s="35"/>
      <c r="AX821" s="35"/>
    </row>
    <row r="822" ht="15.75" customHeight="1">
      <c r="D822" s="60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  <c r="AA822" s="35"/>
      <c r="AB822" s="35"/>
      <c r="AD822" s="35"/>
      <c r="AE822" s="35"/>
      <c r="AF822" s="35"/>
      <c r="AG822" s="35"/>
      <c r="AH822" s="35"/>
      <c r="AI822" s="35"/>
      <c r="AJ822" s="35"/>
      <c r="AK822" s="35"/>
      <c r="AL822" s="35"/>
      <c r="AM822" s="35"/>
      <c r="AN822" s="35"/>
      <c r="AO822" s="35"/>
      <c r="AP822" s="35"/>
      <c r="AQ822" s="35"/>
      <c r="AR822" s="35"/>
      <c r="AS822" s="35"/>
      <c r="AT822" s="35"/>
      <c r="AU822" s="35"/>
      <c r="AV822" s="35"/>
      <c r="AW822" s="35"/>
      <c r="AX822" s="35"/>
    </row>
    <row r="823" ht="15.75" customHeight="1">
      <c r="D823" s="60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  <c r="AA823" s="35"/>
      <c r="AB823" s="35"/>
      <c r="AD823" s="35"/>
      <c r="AE823" s="35"/>
      <c r="AF823" s="35"/>
      <c r="AG823" s="35"/>
      <c r="AH823" s="35"/>
      <c r="AI823" s="35"/>
      <c r="AJ823" s="35"/>
      <c r="AK823" s="35"/>
      <c r="AL823" s="35"/>
      <c r="AM823" s="35"/>
      <c r="AN823" s="35"/>
      <c r="AO823" s="35"/>
      <c r="AP823" s="35"/>
      <c r="AQ823" s="35"/>
      <c r="AR823" s="35"/>
      <c r="AS823" s="35"/>
      <c r="AT823" s="35"/>
      <c r="AU823" s="35"/>
      <c r="AV823" s="35"/>
      <c r="AW823" s="35"/>
      <c r="AX823" s="35"/>
    </row>
    <row r="824" ht="15.75" customHeight="1">
      <c r="D824" s="60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  <c r="AA824" s="35"/>
      <c r="AB824" s="35"/>
      <c r="AD824" s="35"/>
      <c r="AE824" s="35"/>
      <c r="AF824" s="35"/>
      <c r="AG824" s="35"/>
      <c r="AH824" s="35"/>
      <c r="AI824" s="35"/>
      <c r="AJ824" s="35"/>
      <c r="AK824" s="35"/>
      <c r="AL824" s="35"/>
      <c r="AM824" s="35"/>
      <c r="AN824" s="35"/>
      <c r="AO824" s="35"/>
      <c r="AP824" s="35"/>
      <c r="AQ824" s="35"/>
      <c r="AR824" s="35"/>
      <c r="AS824" s="35"/>
      <c r="AT824" s="35"/>
      <c r="AU824" s="35"/>
      <c r="AV824" s="35"/>
      <c r="AW824" s="35"/>
      <c r="AX824" s="35"/>
    </row>
    <row r="825" ht="15.75" customHeight="1">
      <c r="D825" s="60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  <c r="AA825" s="35"/>
      <c r="AB825" s="35"/>
      <c r="AD825" s="35"/>
      <c r="AE825" s="35"/>
      <c r="AF825" s="35"/>
      <c r="AG825" s="35"/>
      <c r="AH825" s="35"/>
      <c r="AI825" s="35"/>
      <c r="AJ825" s="35"/>
      <c r="AK825" s="35"/>
      <c r="AL825" s="35"/>
      <c r="AM825" s="35"/>
      <c r="AN825" s="35"/>
      <c r="AO825" s="35"/>
      <c r="AP825" s="35"/>
      <c r="AQ825" s="35"/>
      <c r="AR825" s="35"/>
      <c r="AS825" s="35"/>
      <c r="AT825" s="35"/>
      <c r="AU825" s="35"/>
      <c r="AV825" s="35"/>
      <c r="AW825" s="35"/>
      <c r="AX825" s="35"/>
    </row>
    <row r="826" ht="15.75" customHeight="1">
      <c r="D826" s="60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  <c r="AA826" s="35"/>
      <c r="AB826" s="35"/>
      <c r="AD826" s="35"/>
      <c r="AE826" s="35"/>
      <c r="AF826" s="35"/>
      <c r="AG826" s="35"/>
      <c r="AH826" s="35"/>
      <c r="AI826" s="35"/>
      <c r="AJ826" s="35"/>
      <c r="AK826" s="35"/>
      <c r="AL826" s="35"/>
      <c r="AM826" s="35"/>
      <c r="AN826" s="35"/>
      <c r="AO826" s="35"/>
      <c r="AP826" s="35"/>
      <c r="AQ826" s="35"/>
      <c r="AR826" s="35"/>
      <c r="AS826" s="35"/>
      <c r="AT826" s="35"/>
      <c r="AU826" s="35"/>
      <c r="AV826" s="35"/>
      <c r="AW826" s="35"/>
      <c r="AX826" s="35"/>
    </row>
    <row r="827" ht="15.75" customHeight="1">
      <c r="D827" s="60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  <c r="AA827" s="35"/>
      <c r="AB827" s="35"/>
      <c r="AD827" s="35"/>
      <c r="AE827" s="35"/>
      <c r="AF827" s="35"/>
      <c r="AG827" s="35"/>
      <c r="AH827" s="35"/>
      <c r="AI827" s="35"/>
      <c r="AJ827" s="35"/>
      <c r="AK827" s="35"/>
      <c r="AL827" s="35"/>
      <c r="AM827" s="35"/>
      <c r="AN827" s="35"/>
      <c r="AO827" s="35"/>
      <c r="AP827" s="35"/>
      <c r="AQ827" s="35"/>
      <c r="AR827" s="35"/>
      <c r="AS827" s="35"/>
      <c r="AT827" s="35"/>
      <c r="AU827" s="35"/>
      <c r="AV827" s="35"/>
      <c r="AW827" s="35"/>
      <c r="AX827" s="35"/>
    </row>
    <row r="828" ht="15.75" customHeight="1">
      <c r="D828" s="60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  <c r="AA828" s="35"/>
      <c r="AB828" s="35"/>
      <c r="AD828" s="35"/>
      <c r="AE828" s="35"/>
      <c r="AF828" s="35"/>
      <c r="AG828" s="35"/>
      <c r="AH828" s="35"/>
      <c r="AI828" s="35"/>
      <c r="AJ828" s="35"/>
      <c r="AK828" s="35"/>
      <c r="AL828" s="35"/>
      <c r="AM828" s="35"/>
      <c r="AN828" s="35"/>
      <c r="AO828" s="35"/>
      <c r="AP828" s="35"/>
      <c r="AQ828" s="35"/>
      <c r="AR828" s="35"/>
      <c r="AS828" s="35"/>
      <c r="AT828" s="35"/>
      <c r="AU828" s="35"/>
      <c r="AV828" s="35"/>
      <c r="AW828" s="35"/>
      <c r="AX828" s="35"/>
    </row>
    <row r="829" ht="15.75" customHeight="1">
      <c r="D829" s="60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  <c r="AA829" s="35"/>
      <c r="AB829" s="35"/>
      <c r="AD829" s="35"/>
      <c r="AE829" s="35"/>
      <c r="AF829" s="35"/>
      <c r="AG829" s="35"/>
      <c r="AH829" s="35"/>
      <c r="AI829" s="35"/>
      <c r="AJ829" s="35"/>
      <c r="AK829" s="35"/>
      <c r="AL829" s="35"/>
      <c r="AM829" s="35"/>
      <c r="AN829" s="35"/>
      <c r="AO829" s="35"/>
      <c r="AP829" s="35"/>
      <c r="AQ829" s="35"/>
      <c r="AR829" s="35"/>
      <c r="AS829" s="35"/>
      <c r="AT829" s="35"/>
      <c r="AU829" s="35"/>
      <c r="AV829" s="35"/>
      <c r="AW829" s="35"/>
      <c r="AX829" s="35"/>
    </row>
    <row r="830" ht="15.75" customHeight="1">
      <c r="D830" s="60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  <c r="AA830" s="35"/>
      <c r="AB830" s="35"/>
      <c r="AD830" s="35"/>
      <c r="AE830" s="35"/>
      <c r="AF830" s="35"/>
      <c r="AG830" s="35"/>
      <c r="AH830" s="35"/>
      <c r="AI830" s="35"/>
      <c r="AJ830" s="35"/>
      <c r="AK830" s="35"/>
      <c r="AL830" s="35"/>
      <c r="AM830" s="35"/>
      <c r="AN830" s="35"/>
      <c r="AO830" s="35"/>
      <c r="AP830" s="35"/>
      <c r="AQ830" s="35"/>
      <c r="AR830" s="35"/>
      <c r="AS830" s="35"/>
      <c r="AT830" s="35"/>
      <c r="AU830" s="35"/>
      <c r="AV830" s="35"/>
      <c r="AW830" s="35"/>
      <c r="AX830" s="35"/>
    </row>
    <row r="831" ht="15.75" customHeight="1">
      <c r="D831" s="60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  <c r="AA831" s="35"/>
      <c r="AB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  <c r="AR831" s="35"/>
      <c r="AS831" s="35"/>
      <c r="AT831" s="35"/>
      <c r="AU831" s="35"/>
      <c r="AV831" s="35"/>
      <c r="AW831" s="35"/>
      <c r="AX831" s="35"/>
    </row>
    <row r="832" ht="15.75" customHeight="1">
      <c r="D832" s="60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  <c r="AA832" s="35"/>
      <c r="AB832" s="35"/>
      <c r="AD832" s="35"/>
      <c r="AE832" s="35"/>
      <c r="AF832" s="35"/>
      <c r="AG832" s="35"/>
      <c r="AH832" s="35"/>
      <c r="AI832" s="35"/>
      <c r="AJ832" s="35"/>
      <c r="AK832" s="35"/>
      <c r="AL832" s="35"/>
      <c r="AM832" s="35"/>
      <c r="AN832" s="35"/>
      <c r="AO832" s="35"/>
      <c r="AP832" s="35"/>
      <c r="AQ832" s="35"/>
      <c r="AR832" s="35"/>
      <c r="AS832" s="35"/>
      <c r="AT832" s="35"/>
      <c r="AU832" s="35"/>
      <c r="AV832" s="35"/>
      <c r="AW832" s="35"/>
      <c r="AX832" s="35"/>
    </row>
    <row r="833" ht="15.75" customHeight="1">
      <c r="D833" s="60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  <c r="AA833" s="35"/>
      <c r="AB833" s="35"/>
      <c r="AD833" s="35"/>
      <c r="AE833" s="35"/>
      <c r="AF833" s="35"/>
      <c r="AG833" s="35"/>
      <c r="AH833" s="35"/>
      <c r="AI833" s="35"/>
      <c r="AJ833" s="35"/>
      <c r="AK833" s="35"/>
      <c r="AL833" s="35"/>
      <c r="AM833" s="35"/>
      <c r="AN833" s="35"/>
      <c r="AO833" s="35"/>
      <c r="AP833" s="35"/>
      <c r="AQ833" s="35"/>
      <c r="AR833" s="35"/>
      <c r="AS833" s="35"/>
      <c r="AT833" s="35"/>
      <c r="AU833" s="35"/>
      <c r="AV833" s="35"/>
      <c r="AW833" s="35"/>
      <c r="AX833" s="35"/>
    </row>
    <row r="834" ht="15.75" customHeight="1">
      <c r="D834" s="60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  <c r="AA834" s="35"/>
      <c r="AB834" s="35"/>
      <c r="AD834" s="35"/>
      <c r="AE834" s="35"/>
      <c r="AF834" s="35"/>
      <c r="AG834" s="35"/>
      <c r="AH834" s="35"/>
      <c r="AI834" s="35"/>
      <c r="AJ834" s="35"/>
      <c r="AK834" s="35"/>
      <c r="AL834" s="35"/>
      <c r="AM834" s="35"/>
      <c r="AN834" s="35"/>
      <c r="AO834" s="35"/>
      <c r="AP834" s="35"/>
      <c r="AQ834" s="35"/>
      <c r="AR834" s="35"/>
      <c r="AS834" s="35"/>
      <c r="AT834" s="35"/>
      <c r="AU834" s="35"/>
      <c r="AV834" s="35"/>
      <c r="AW834" s="35"/>
      <c r="AX834" s="35"/>
    </row>
    <row r="835" ht="15.75" customHeight="1">
      <c r="D835" s="60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  <c r="AA835" s="35"/>
      <c r="AB835" s="35"/>
      <c r="AD835" s="35"/>
      <c r="AE835" s="35"/>
      <c r="AF835" s="35"/>
      <c r="AG835" s="35"/>
      <c r="AH835" s="35"/>
      <c r="AI835" s="35"/>
      <c r="AJ835" s="35"/>
      <c r="AK835" s="35"/>
      <c r="AL835" s="35"/>
      <c r="AM835" s="35"/>
      <c r="AN835" s="35"/>
      <c r="AO835" s="35"/>
      <c r="AP835" s="35"/>
      <c r="AQ835" s="35"/>
      <c r="AR835" s="35"/>
      <c r="AS835" s="35"/>
      <c r="AT835" s="35"/>
      <c r="AU835" s="35"/>
      <c r="AV835" s="35"/>
      <c r="AW835" s="35"/>
      <c r="AX835" s="35"/>
    </row>
    <row r="836" ht="15.75" customHeight="1">
      <c r="D836" s="60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  <c r="AA836" s="35"/>
      <c r="AB836" s="35"/>
      <c r="AD836" s="35"/>
      <c r="AE836" s="35"/>
      <c r="AF836" s="35"/>
      <c r="AG836" s="35"/>
      <c r="AH836" s="35"/>
      <c r="AI836" s="35"/>
      <c r="AJ836" s="35"/>
      <c r="AK836" s="35"/>
      <c r="AL836" s="35"/>
      <c r="AM836" s="35"/>
      <c r="AN836" s="35"/>
      <c r="AO836" s="35"/>
      <c r="AP836" s="35"/>
      <c r="AQ836" s="35"/>
      <c r="AR836" s="35"/>
      <c r="AS836" s="35"/>
      <c r="AT836" s="35"/>
      <c r="AU836" s="35"/>
      <c r="AV836" s="35"/>
      <c r="AW836" s="35"/>
      <c r="AX836" s="35"/>
    </row>
    <row r="837" ht="15.75" customHeight="1">
      <c r="D837" s="60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  <c r="AA837" s="35"/>
      <c r="AB837" s="35"/>
      <c r="AD837" s="35"/>
      <c r="AE837" s="35"/>
      <c r="AF837" s="35"/>
      <c r="AG837" s="35"/>
      <c r="AH837" s="35"/>
      <c r="AI837" s="35"/>
      <c r="AJ837" s="35"/>
      <c r="AK837" s="35"/>
      <c r="AL837" s="35"/>
      <c r="AM837" s="35"/>
      <c r="AN837" s="35"/>
      <c r="AO837" s="35"/>
      <c r="AP837" s="35"/>
      <c r="AQ837" s="35"/>
      <c r="AR837" s="35"/>
      <c r="AS837" s="35"/>
      <c r="AT837" s="35"/>
      <c r="AU837" s="35"/>
      <c r="AV837" s="35"/>
      <c r="AW837" s="35"/>
      <c r="AX837" s="35"/>
    </row>
    <row r="838" ht="15.75" customHeight="1">
      <c r="D838" s="60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  <c r="AA838" s="35"/>
      <c r="AB838" s="35"/>
      <c r="AD838" s="35"/>
      <c r="AE838" s="35"/>
      <c r="AF838" s="35"/>
      <c r="AG838" s="35"/>
      <c r="AH838" s="35"/>
      <c r="AI838" s="35"/>
      <c r="AJ838" s="35"/>
      <c r="AK838" s="35"/>
      <c r="AL838" s="35"/>
      <c r="AM838" s="35"/>
      <c r="AN838" s="35"/>
      <c r="AO838" s="35"/>
      <c r="AP838" s="35"/>
      <c r="AQ838" s="35"/>
      <c r="AR838" s="35"/>
      <c r="AS838" s="35"/>
      <c r="AT838" s="35"/>
      <c r="AU838" s="35"/>
      <c r="AV838" s="35"/>
      <c r="AW838" s="35"/>
      <c r="AX838" s="35"/>
    </row>
    <row r="839" ht="15.75" customHeight="1">
      <c r="D839" s="60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  <c r="AA839" s="35"/>
      <c r="AB839" s="35"/>
      <c r="AD839" s="35"/>
      <c r="AE839" s="35"/>
      <c r="AF839" s="35"/>
      <c r="AG839" s="35"/>
      <c r="AH839" s="35"/>
      <c r="AI839" s="35"/>
      <c r="AJ839" s="35"/>
      <c r="AK839" s="35"/>
      <c r="AL839" s="35"/>
      <c r="AM839" s="35"/>
      <c r="AN839" s="35"/>
      <c r="AO839" s="35"/>
      <c r="AP839" s="35"/>
      <c r="AQ839" s="35"/>
      <c r="AR839" s="35"/>
      <c r="AS839" s="35"/>
      <c r="AT839" s="35"/>
      <c r="AU839" s="35"/>
      <c r="AV839" s="35"/>
      <c r="AW839" s="35"/>
      <c r="AX839" s="35"/>
    </row>
    <row r="840" ht="15.75" customHeight="1">
      <c r="D840" s="60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  <c r="AA840" s="35"/>
      <c r="AB840" s="35"/>
      <c r="AD840" s="35"/>
      <c r="AE840" s="35"/>
      <c r="AF840" s="35"/>
      <c r="AG840" s="35"/>
      <c r="AH840" s="35"/>
      <c r="AI840" s="35"/>
      <c r="AJ840" s="35"/>
      <c r="AK840" s="35"/>
      <c r="AL840" s="35"/>
      <c r="AM840" s="35"/>
      <c r="AN840" s="35"/>
      <c r="AO840" s="35"/>
      <c r="AP840" s="35"/>
      <c r="AQ840" s="35"/>
      <c r="AR840" s="35"/>
      <c r="AS840" s="35"/>
      <c r="AT840" s="35"/>
      <c r="AU840" s="35"/>
      <c r="AV840" s="35"/>
      <c r="AW840" s="35"/>
      <c r="AX840" s="35"/>
    </row>
    <row r="841" ht="15.75" customHeight="1">
      <c r="D841" s="60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  <c r="AA841" s="35"/>
      <c r="AB841" s="35"/>
      <c r="AD841" s="35"/>
      <c r="AE841" s="35"/>
      <c r="AF841" s="35"/>
      <c r="AG841" s="35"/>
      <c r="AH841" s="35"/>
      <c r="AI841" s="35"/>
      <c r="AJ841" s="35"/>
      <c r="AK841" s="35"/>
      <c r="AL841" s="35"/>
      <c r="AM841" s="35"/>
      <c r="AN841" s="35"/>
      <c r="AO841" s="35"/>
      <c r="AP841" s="35"/>
      <c r="AQ841" s="35"/>
      <c r="AR841" s="35"/>
      <c r="AS841" s="35"/>
      <c r="AT841" s="35"/>
      <c r="AU841" s="35"/>
      <c r="AV841" s="35"/>
      <c r="AW841" s="35"/>
      <c r="AX841" s="35"/>
    </row>
    <row r="842" ht="15.75" customHeight="1">
      <c r="D842" s="60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  <c r="AA842" s="35"/>
      <c r="AB842" s="35"/>
      <c r="AD842" s="35"/>
      <c r="AE842" s="35"/>
      <c r="AF842" s="35"/>
      <c r="AG842" s="35"/>
      <c r="AH842" s="35"/>
      <c r="AI842" s="35"/>
      <c r="AJ842" s="35"/>
      <c r="AK842" s="35"/>
      <c r="AL842" s="35"/>
      <c r="AM842" s="35"/>
      <c r="AN842" s="35"/>
      <c r="AO842" s="35"/>
      <c r="AP842" s="35"/>
      <c r="AQ842" s="35"/>
      <c r="AR842" s="35"/>
      <c r="AS842" s="35"/>
      <c r="AT842" s="35"/>
      <c r="AU842" s="35"/>
      <c r="AV842" s="35"/>
      <c r="AW842" s="35"/>
      <c r="AX842" s="35"/>
    </row>
    <row r="843" ht="15.75" customHeight="1">
      <c r="D843" s="60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  <c r="AA843" s="35"/>
      <c r="AB843" s="35"/>
      <c r="AD843" s="35"/>
      <c r="AE843" s="35"/>
      <c r="AF843" s="35"/>
      <c r="AG843" s="35"/>
      <c r="AH843" s="35"/>
      <c r="AI843" s="35"/>
      <c r="AJ843" s="35"/>
      <c r="AK843" s="35"/>
      <c r="AL843" s="35"/>
      <c r="AM843" s="35"/>
      <c r="AN843" s="35"/>
      <c r="AO843" s="35"/>
      <c r="AP843" s="35"/>
      <c r="AQ843" s="35"/>
      <c r="AR843" s="35"/>
      <c r="AS843" s="35"/>
      <c r="AT843" s="35"/>
      <c r="AU843" s="35"/>
      <c r="AV843" s="35"/>
      <c r="AW843" s="35"/>
      <c r="AX843" s="35"/>
    </row>
    <row r="844" ht="15.75" customHeight="1">
      <c r="D844" s="60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  <c r="AA844" s="35"/>
      <c r="AB844" s="35"/>
      <c r="AD844" s="35"/>
      <c r="AE844" s="35"/>
      <c r="AF844" s="35"/>
      <c r="AG844" s="35"/>
      <c r="AH844" s="35"/>
      <c r="AI844" s="35"/>
      <c r="AJ844" s="35"/>
      <c r="AK844" s="35"/>
      <c r="AL844" s="35"/>
      <c r="AM844" s="35"/>
      <c r="AN844" s="35"/>
      <c r="AO844" s="35"/>
      <c r="AP844" s="35"/>
      <c r="AQ844" s="35"/>
      <c r="AR844" s="35"/>
      <c r="AS844" s="35"/>
      <c r="AT844" s="35"/>
      <c r="AU844" s="35"/>
      <c r="AV844" s="35"/>
      <c r="AW844" s="35"/>
      <c r="AX844" s="35"/>
    </row>
    <row r="845" ht="15.75" customHeight="1">
      <c r="D845" s="60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  <c r="AA845" s="35"/>
      <c r="AB845" s="35"/>
      <c r="AD845" s="35"/>
      <c r="AE845" s="35"/>
      <c r="AF845" s="35"/>
      <c r="AG845" s="35"/>
      <c r="AH845" s="35"/>
      <c r="AI845" s="35"/>
      <c r="AJ845" s="35"/>
      <c r="AK845" s="35"/>
      <c r="AL845" s="35"/>
      <c r="AM845" s="35"/>
      <c r="AN845" s="35"/>
      <c r="AO845" s="35"/>
      <c r="AP845" s="35"/>
      <c r="AQ845" s="35"/>
      <c r="AR845" s="35"/>
      <c r="AS845" s="35"/>
      <c r="AT845" s="35"/>
      <c r="AU845" s="35"/>
      <c r="AV845" s="35"/>
      <c r="AW845" s="35"/>
      <c r="AX845" s="35"/>
    </row>
    <row r="846" ht="15.75" customHeight="1">
      <c r="D846" s="60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  <c r="AA846" s="35"/>
      <c r="AB846" s="35"/>
      <c r="AD846" s="35"/>
      <c r="AE846" s="35"/>
      <c r="AF846" s="35"/>
      <c r="AG846" s="35"/>
      <c r="AH846" s="35"/>
      <c r="AI846" s="35"/>
      <c r="AJ846" s="35"/>
      <c r="AK846" s="35"/>
      <c r="AL846" s="35"/>
      <c r="AM846" s="35"/>
      <c r="AN846" s="35"/>
      <c r="AO846" s="35"/>
      <c r="AP846" s="35"/>
      <c r="AQ846" s="35"/>
      <c r="AR846" s="35"/>
      <c r="AS846" s="35"/>
      <c r="AT846" s="35"/>
      <c r="AU846" s="35"/>
      <c r="AV846" s="35"/>
      <c r="AW846" s="35"/>
      <c r="AX846" s="35"/>
    </row>
    <row r="847" ht="15.75" customHeight="1">
      <c r="D847" s="60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  <c r="AA847" s="35"/>
      <c r="AB847" s="35"/>
      <c r="AD847" s="35"/>
      <c r="AE847" s="35"/>
      <c r="AF847" s="35"/>
      <c r="AG847" s="35"/>
      <c r="AH847" s="35"/>
      <c r="AI847" s="35"/>
      <c r="AJ847" s="35"/>
      <c r="AK847" s="35"/>
      <c r="AL847" s="35"/>
      <c r="AM847" s="35"/>
      <c r="AN847" s="35"/>
      <c r="AO847" s="35"/>
      <c r="AP847" s="35"/>
      <c r="AQ847" s="35"/>
      <c r="AR847" s="35"/>
      <c r="AS847" s="35"/>
      <c r="AT847" s="35"/>
      <c r="AU847" s="35"/>
      <c r="AV847" s="35"/>
      <c r="AW847" s="35"/>
      <c r="AX847" s="35"/>
    </row>
    <row r="848" ht="15.75" customHeight="1">
      <c r="D848" s="60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  <c r="AA848" s="35"/>
      <c r="AB848" s="35"/>
      <c r="AD848" s="35"/>
      <c r="AE848" s="35"/>
      <c r="AF848" s="35"/>
      <c r="AG848" s="35"/>
      <c r="AH848" s="35"/>
      <c r="AI848" s="35"/>
      <c r="AJ848" s="35"/>
      <c r="AK848" s="35"/>
      <c r="AL848" s="35"/>
      <c r="AM848" s="35"/>
      <c r="AN848" s="35"/>
      <c r="AO848" s="35"/>
      <c r="AP848" s="35"/>
      <c r="AQ848" s="35"/>
      <c r="AR848" s="35"/>
      <c r="AS848" s="35"/>
      <c r="AT848" s="35"/>
      <c r="AU848" s="35"/>
      <c r="AV848" s="35"/>
      <c r="AW848" s="35"/>
      <c r="AX848" s="35"/>
    </row>
    <row r="849" ht="15.75" customHeight="1">
      <c r="D849" s="60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  <c r="AA849" s="35"/>
      <c r="AB849" s="35"/>
      <c r="AD849" s="35"/>
      <c r="AE849" s="35"/>
      <c r="AF849" s="35"/>
      <c r="AG849" s="35"/>
      <c r="AH849" s="35"/>
      <c r="AI849" s="35"/>
      <c r="AJ849" s="35"/>
      <c r="AK849" s="35"/>
      <c r="AL849" s="35"/>
      <c r="AM849" s="35"/>
      <c r="AN849" s="35"/>
      <c r="AO849" s="35"/>
      <c r="AP849" s="35"/>
      <c r="AQ849" s="35"/>
      <c r="AR849" s="35"/>
      <c r="AS849" s="35"/>
      <c r="AT849" s="35"/>
      <c r="AU849" s="35"/>
      <c r="AV849" s="35"/>
      <c r="AW849" s="35"/>
      <c r="AX849" s="35"/>
    </row>
    <row r="850" ht="15.75" customHeight="1">
      <c r="D850" s="60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  <c r="AA850" s="35"/>
      <c r="AB850" s="35"/>
      <c r="AD850" s="35"/>
      <c r="AE850" s="35"/>
      <c r="AF850" s="35"/>
      <c r="AG850" s="35"/>
      <c r="AH850" s="35"/>
      <c r="AI850" s="35"/>
      <c r="AJ850" s="35"/>
      <c r="AK850" s="35"/>
      <c r="AL850" s="35"/>
      <c r="AM850" s="35"/>
      <c r="AN850" s="35"/>
      <c r="AO850" s="35"/>
      <c r="AP850" s="35"/>
      <c r="AQ850" s="35"/>
      <c r="AR850" s="35"/>
      <c r="AS850" s="35"/>
      <c r="AT850" s="35"/>
      <c r="AU850" s="35"/>
      <c r="AV850" s="35"/>
      <c r="AW850" s="35"/>
      <c r="AX850" s="35"/>
    </row>
    <row r="851" ht="15.75" customHeight="1">
      <c r="D851" s="60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  <c r="AA851" s="35"/>
      <c r="AB851" s="35"/>
      <c r="AD851" s="35"/>
      <c r="AE851" s="35"/>
      <c r="AF851" s="35"/>
      <c r="AG851" s="35"/>
      <c r="AH851" s="35"/>
      <c r="AI851" s="35"/>
      <c r="AJ851" s="35"/>
      <c r="AK851" s="35"/>
      <c r="AL851" s="35"/>
      <c r="AM851" s="35"/>
      <c r="AN851" s="35"/>
      <c r="AO851" s="35"/>
      <c r="AP851" s="35"/>
      <c r="AQ851" s="35"/>
      <c r="AR851" s="35"/>
      <c r="AS851" s="35"/>
      <c r="AT851" s="35"/>
      <c r="AU851" s="35"/>
      <c r="AV851" s="35"/>
      <c r="AW851" s="35"/>
      <c r="AX851" s="35"/>
    </row>
    <row r="852" ht="15.75" customHeight="1">
      <c r="D852" s="60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  <c r="AA852" s="35"/>
      <c r="AB852" s="35"/>
      <c r="AD852" s="35"/>
      <c r="AE852" s="35"/>
      <c r="AF852" s="35"/>
      <c r="AG852" s="35"/>
      <c r="AH852" s="35"/>
      <c r="AI852" s="35"/>
      <c r="AJ852" s="35"/>
      <c r="AK852" s="35"/>
      <c r="AL852" s="35"/>
      <c r="AM852" s="35"/>
      <c r="AN852" s="35"/>
      <c r="AO852" s="35"/>
      <c r="AP852" s="35"/>
      <c r="AQ852" s="35"/>
      <c r="AR852" s="35"/>
      <c r="AS852" s="35"/>
      <c r="AT852" s="35"/>
      <c r="AU852" s="35"/>
      <c r="AV852" s="35"/>
      <c r="AW852" s="35"/>
      <c r="AX852" s="35"/>
    </row>
    <row r="853" ht="15.75" customHeight="1">
      <c r="D853" s="60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  <c r="AA853" s="35"/>
      <c r="AB853" s="35"/>
      <c r="AD853" s="35"/>
      <c r="AE853" s="35"/>
      <c r="AF853" s="35"/>
      <c r="AG853" s="35"/>
      <c r="AH853" s="35"/>
      <c r="AI853" s="35"/>
      <c r="AJ853" s="35"/>
      <c r="AK853" s="35"/>
      <c r="AL853" s="35"/>
      <c r="AM853" s="35"/>
      <c r="AN853" s="35"/>
      <c r="AO853" s="35"/>
      <c r="AP853" s="35"/>
      <c r="AQ853" s="35"/>
      <c r="AR853" s="35"/>
      <c r="AS853" s="35"/>
      <c r="AT853" s="35"/>
      <c r="AU853" s="35"/>
      <c r="AV853" s="35"/>
      <c r="AW853" s="35"/>
      <c r="AX853" s="35"/>
    </row>
    <row r="854" ht="15.75" customHeight="1">
      <c r="D854" s="60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  <c r="AA854" s="35"/>
      <c r="AB854" s="35"/>
      <c r="AD854" s="35"/>
      <c r="AE854" s="35"/>
      <c r="AF854" s="35"/>
      <c r="AG854" s="35"/>
      <c r="AH854" s="35"/>
      <c r="AI854" s="35"/>
      <c r="AJ854" s="35"/>
      <c r="AK854" s="35"/>
      <c r="AL854" s="35"/>
      <c r="AM854" s="35"/>
      <c r="AN854" s="35"/>
      <c r="AO854" s="35"/>
      <c r="AP854" s="35"/>
      <c r="AQ854" s="35"/>
      <c r="AR854" s="35"/>
      <c r="AS854" s="35"/>
      <c r="AT854" s="35"/>
      <c r="AU854" s="35"/>
      <c r="AV854" s="35"/>
      <c r="AW854" s="35"/>
      <c r="AX854" s="35"/>
    </row>
    <row r="855" ht="15.75" customHeight="1">
      <c r="D855" s="60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  <c r="AA855" s="35"/>
      <c r="AB855" s="35"/>
      <c r="AD855" s="35"/>
      <c r="AE855" s="35"/>
      <c r="AF855" s="35"/>
      <c r="AG855" s="35"/>
      <c r="AH855" s="35"/>
      <c r="AI855" s="35"/>
      <c r="AJ855" s="35"/>
      <c r="AK855" s="35"/>
      <c r="AL855" s="35"/>
      <c r="AM855" s="35"/>
      <c r="AN855" s="35"/>
      <c r="AO855" s="35"/>
      <c r="AP855" s="35"/>
      <c r="AQ855" s="35"/>
      <c r="AR855" s="35"/>
      <c r="AS855" s="35"/>
      <c r="AT855" s="35"/>
      <c r="AU855" s="35"/>
      <c r="AV855" s="35"/>
      <c r="AW855" s="35"/>
      <c r="AX855" s="35"/>
    </row>
    <row r="856" ht="15.75" customHeight="1">
      <c r="D856" s="60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  <c r="AA856" s="35"/>
      <c r="AB856" s="35"/>
      <c r="AD856" s="35"/>
      <c r="AE856" s="35"/>
      <c r="AF856" s="35"/>
      <c r="AG856" s="35"/>
      <c r="AH856" s="35"/>
      <c r="AI856" s="35"/>
      <c r="AJ856" s="35"/>
      <c r="AK856" s="35"/>
      <c r="AL856" s="35"/>
      <c r="AM856" s="35"/>
      <c r="AN856" s="35"/>
      <c r="AO856" s="35"/>
      <c r="AP856" s="35"/>
      <c r="AQ856" s="35"/>
      <c r="AR856" s="35"/>
      <c r="AS856" s="35"/>
      <c r="AT856" s="35"/>
      <c r="AU856" s="35"/>
      <c r="AV856" s="35"/>
      <c r="AW856" s="35"/>
      <c r="AX856" s="35"/>
    </row>
    <row r="857" ht="15.75" customHeight="1">
      <c r="D857" s="60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  <c r="AA857" s="35"/>
      <c r="AB857" s="35"/>
      <c r="AD857" s="35"/>
      <c r="AE857" s="35"/>
      <c r="AF857" s="35"/>
      <c r="AG857" s="35"/>
      <c r="AH857" s="35"/>
      <c r="AI857" s="35"/>
      <c r="AJ857" s="35"/>
      <c r="AK857" s="35"/>
      <c r="AL857" s="35"/>
      <c r="AM857" s="35"/>
      <c r="AN857" s="35"/>
      <c r="AO857" s="35"/>
      <c r="AP857" s="35"/>
      <c r="AQ857" s="35"/>
      <c r="AR857" s="35"/>
      <c r="AS857" s="35"/>
      <c r="AT857" s="35"/>
      <c r="AU857" s="35"/>
      <c r="AV857" s="35"/>
      <c r="AW857" s="35"/>
      <c r="AX857" s="35"/>
    </row>
    <row r="858" ht="15.75" customHeight="1">
      <c r="D858" s="60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  <c r="AA858" s="35"/>
      <c r="AB858" s="35"/>
      <c r="AD858" s="35"/>
      <c r="AE858" s="35"/>
      <c r="AF858" s="35"/>
      <c r="AG858" s="35"/>
      <c r="AH858" s="35"/>
      <c r="AI858" s="35"/>
      <c r="AJ858" s="35"/>
      <c r="AK858" s="35"/>
      <c r="AL858" s="35"/>
      <c r="AM858" s="35"/>
      <c r="AN858" s="35"/>
      <c r="AO858" s="35"/>
      <c r="AP858" s="35"/>
      <c r="AQ858" s="35"/>
      <c r="AR858" s="35"/>
      <c r="AS858" s="35"/>
      <c r="AT858" s="35"/>
      <c r="AU858" s="35"/>
      <c r="AV858" s="35"/>
      <c r="AW858" s="35"/>
      <c r="AX858" s="35"/>
    </row>
    <row r="859" ht="15.75" customHeight="1">
      <c r="D859" s="60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  <c r="AA859" s="35"/>
      <c r="AB859" s="35"/>
      <c r="AD859" s="35"/>
      <c r="AE859" s="35"/>
      <c r="AF859" s="35"/>
      <c r="AG859" s="35"/>
      <c r="AH859" s="35"/>
      <c r="AI859" s="35"/>
      <c r="AJ859" s="35"/>
      <c r="AK859" s="35"/>
      <c r="AL859" s="35"/>
      <c r="AM859" s="35"/>
      <c r="AN859" s="35"/>
      <c r="AO859" s="35"/>
      <c r="AP859" s="35"/>
      <c r="AQ859" s="35"/>
      <c r="AR859" s="35"/>
      <c r="AS859" s="35"/>
      <c r="AT859" s="35"/>
      <c r="AU859" s="35"/>
      <c r="AV859" s="35"/>
      <c r="AW859" s="35"/>
      <c r="AX859" s="35"/>
    </row>
    <row r="860" ht="15.75" customHeight="1">
      <c r="D860" s="60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  <c r="AA860" s="35"/>
      <c r="AB860" s="35"/>
      <c r="AD860" s="35"/>
      <c r="AE860" s="35"/>
      <c r="AF860" s="35"/>
      <c r="AG860" s="35"/>
      <c r="AH860" s="35"/>
      <c r="AI860" s="35"/>
      <c r="AJ860" s="35"/>
      <c r="AK860" s="35"/>
      <c r="AL860" s="35"/>
      <c r="AM860" s="35"/>
      <c r="AN860" s="35"/>
      <c r="AO860" s="35"/>
      <c r="AP860" s="35"/>
      <c r="AQ860" s="35"/>
      <c r="AR860" s="35"/>
      <c r="AS860" s="35"/>
      <c r="AT860" s="35"/>
      <c r="AU860" s="35"/>
      <c r="AV860" s="35"/>
      <c r="AW860" s="35"/>
      <c r="AX860" s="35"/>
    </row>
    <row r="861" ht="15.75" customHeight="1">
      <c r="D861" s="60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  <c r="AA861" s="35"/>
      <c r="AB861" s="35"/>
      <c r="AD861" s="35"/>
      <c r="AE861" s="35"/>
      <c r="AF861" s="35"/>
      <c r="AG861" s="35"/>
      <c r="AH861" s="35"/>
      <c r="AI861" s="35"/>
      <c r="AJ861" s="35"/>
      <c r="AK861" s="35"/>
      <c r="AL861" s="35"/>
      <c r="AM861" s="35"/>
      <c r="AN861" s="35"/>
      <c r="AO861" s="35"/>
      <c r="AP861" s="35"/>
      <c r="AQ861" s="35"/>
      <c r="AR861" s="35"/>
      <c r="AS861" s="35"/>
      <c r="AT861" s="35"/>
      <c r="AU861" s="35"/>
      <c r="AV861" s="35"/>
      <c r="AW861" s="35"/>
      <c r="AX861" s="35"/>
    </row>
    <row r="862" ht="15.75" customHeight="1">
      <c r="D862" s="60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  <c r="AA862" s="35"/>
      <c r="AB862" s="35"/>
      <c r="AD862" s="35"/>
      <c r="AE862" s="35"/>
      <c r="AF862" s="35"/>
      <c r="AG862" s="35"/>
      <c r="AH862" s="35"/>
      <c r="AI862" s="35"/>
      <c r="AJ862" s="35"/>
      <c r="AK862" s="35"/>
      <c r="AL862" s="35"/>
      <c r="AM862" s="35"/>
      <c r="AN862" s="35"/>
      <c r="AO862" s="35"/>
      <c r="AP862" s="35"/>
      <c r="AQ862" s="35"/>
      <c r="AR862" s="35"/>
      <c r="AS862" s="35"/>
      <c r="AT862" s="35"/>
      <c r="AU862" s="35"/>
      <c r="AV862" s="35"/>
      <c r="AW862" s="35"/>
      <c r="AX862" s="35"/>
    </row>
    <row r="863" ht="15.75" customHeight="1">
      <c r="D863" s="60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  <c r="AA863" s="35"/>
      <c r="AB863" s="35"/>
      <c r="AD863" s="35"/>
      <c r="AE863" s="35"/>
      <c r="AF863" s="35"/>
      <c r="AG863" s="35"/>
      <c r="AH863" s="35"/>
      <c r="AI863" s="35"/>
      <c r="AJ863" s="35"/>
      <c r="AK863" s="35"/>
      <c r="AL863" s="35"/>
      <c r="AM863" s="35"/>
      <c r="AN863" s="35"/>
      <c r="AO863" s="35"/>
      <c r="AP863" s="35"/>
      <c r="AQ863" s="35"/>
      <c r="AR863" s="35"/>
      <c r="AS863" s="35"/>
      <c r="AT863" s="35"/>
      <c r="AU863" s="35"/>
      <c r="AV863" s="35"/>
      <c r="AW863" s="35"/>
      <c r="AX863" s="35"/>
    </row>
    <row r="864" ht="15.75" customHeight="1">
      <c r="D864" s="60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  <c r="AA864" s="35"/>
      <c r="AB864" s="35"/>
      <c r="AD864" s="35"/>
      <c r="AE864" s="35"/>
      <c r="AF864" s="35"/>
      <c r="AG864" s="35"/>
      <c r="AH864" s="35"/>
      <c r="AI864" s="35"/>
      <c r="AJ864" s="35"/>
      <c r="AK864" s="35"/>
      <c r="AL864" s="35"/>
      <c r="AM864" s="35"/>
      <c r="AN864" s="35"/>
      <c r="AO864" s="35"/>
      <c r="AP864" s="35"/>
      <c r="AQ864" s="35"/>
      <c r="AR864" s="35"/>
      <c r="AS864" s="35"/>
      <c r="AT864" s="35"/>
      <c r="AU864" s="35"/>
      <c r="AV864" s="35"/>
      <c r="AW864" s="35"/>
      <c r="AX864" s="35"/>
    </row>
    <row r="865" ht="15.75" customHeight="1">
      <c r="D865" s="60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  <c r="AA865" s="35"/>
      <c r="AB865" s="35"/>
      <c r="AD865" s="35"/>
      <c r="AE865" s="35"/>
      <c r="AF865" s="35"/>
      <c r="AG865" s="35"/>
      <c r="AH865" s="35"/>
      <c r="AI865" s="35"/>
      <c r="AJ865" s="35"/>
      <c r="AK865" s="35"/>
      <c r="AL865" s="35"/>
      <c r="AM865" s="35"/>
      <c r="AN865" s="35"/>
      <c r="AO865" s="35"/>
      <c r="AP865" s="35"/>
      <c r="AQ865" s="35"/>
      <c r="AR865" s="35"/>
      <c r="AS865" s="35"/>
      <c r="AT865" s="35"/>
      <c r="AU865" s="35"/>
      <c r="AV865" s="35"/>
      <c r="AW865" s="35"/>
      <c r="AX865" s="35"/>
    </row>
    <row r="866" ht="15.75" customHeight="1">
      <c r="D866" s="60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  <c r="AA866" s="35"/>
      <c r="AB866" s="35"/>
      <c r="AD866" s="35"/>
      <c r="AE866" s="35"/>
      <c r="AF866" s="35"/>
      <c r="AG866" s="35"/>
      <c r="AH866" s="35"/>
      <c r="AI866" s="35"/>
      <c r="AJ866" s="35"/>
      <c r="AK866" s="35"/>
      <c r="AL866" s="35"/>
      <c r="AM866" s="35"/>
      <c r="AN866" s="35"/>
      <c r="AO866" s="35"/>
      <c r="AP866" s="35"/>
      <c r="AQ866" s="35"/>
      <c r="AR866" s="35"/>
      <c r="AS866" s="35"/>
      <c r="AT866" s="35"/>
      <c r="AU866" s="35"/>
      <c r="AV866" s="35"/>
      <c r="AW866" s="35"/>
      <c r="AX866" s="35"/>
    </row>
    <row r="867" ht="15.75" customHeight="1">
      <c r="D867" s="60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  <c r="AU867" s="35"/>
      <c r="AV867" s="35"/>
      <c r="AW867" s="35"/>
      <c r="AX867" s="35"/>
    </row>
    <row r="868" ht="15.75" customHeight="1">
      <c r="D868" s="60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  <c r="AA868" s="35"/>
      <c r="AB868" s="35"/>
      <c r="AD868" s="35"/>
      <c r="AE868" s="35"/>
      <c r="AF868" s="35"/>
      <c r="AG868" s="35"/>
      <c r="AH868" s="35"/>
      <c r="AI868" s="35"/>
      <c r="AJ868" s="35"/>
      <c r="AK868" s="35"/>
      <c r="AL868" s="35"/>
      <c r="AM868" s="35"/>
      <c r="AN868" s="35"/>
      <c r="AO868" s="35"/>
      <c r="AP868" s="35"/>
      <c r="AQ868" s="35"/>
      <c r="AR868" s="35"/>
      <c r="AS868" s="35"/>
      <c r="AT868" s="35"/>
      <c r="AU868" s="35"/>
      <c r="AV868" s="35"/>
      <c r="AW868" s="35"/>
      <c r="AX868" s="35"/>
    </row>
    <row r="869" ht="15.75" customHeight="1">
      <c r="D869" s="60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  <c r="AA869" s="35"/>
      <c r="AB869" s="35"/>
      <c r="AD869" s="35"/>
      <c r="AE869" s="35"/>
      <c r="AF869" s="35"/>
      <c r="AG869" s="35"/>
      <c r="AH869" s="35"/>
      <c r="AI869" s="35"/>
      <c r="AJ869" s="35"/>
      <c r="AK869" s="35"/>
      <c r="AL869" s="35"/>
      <c r="AM869" s="35"/>
      <c r="AN869" s="35"/>
      <c r="AO869" s="35"/>
      <c r="AP869" s="35"/>
      <c r="AQ869" s="35"/>
      <c r="AR869" s="35"/>
      <c r="AS869" s="35"/>
      <c r="AT869" s="35"/>
      <c r="AU869" s="35"/>
      <c r="AV869" s="35"/>
      <c r="AW869" s="35"/>
      <c r="AX869" s="35"/>
    </row>
    <row r="870" ht="15.75" customHeight="1">
      <c r="D870" s="60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  <c r="AA870" s="35"/>
      <c r="AB870" s="35"/>
      <c r="AD870" s="35"/>
      <c r="AE870" s="35"/>
      <c r="AF870" s="35"/>
      <c r="AG870" s="35"/>
      <c r="AH870" s="35"/>
      <c r="AI870" s="35"/>
      <c r="AJ870" s="35"/>
      <c r="AK870" s="35"/>
      <c r="AL870" s="35"/>
      <c r="AM870" s="35"/>
      <c r="AN870" s="35"/>
      <c r="AO870" s="35"/>
      <c r="AP870" s="35"/>
      <c r="AQ870" s="35"/>
      <c r="AR870" s="35"/>
      <c r="AS870" s="35"/>
      <c r="AT870" s="35"/>
      <c r="AU870" s="35"/>
      <c r="AV870" s="35"/>
      <c r="AW870" s="35"/>
      <c r="AX870" s="35"/>
    </row>
    <row r="871" ht="15.75" customHeight="1">
      <c r="D871" s="60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  <c r="AA871" s="35"/>
      <c r="AB871" s="35"/>
      <c r="AD871" s="35"/>
      <c r="AE871" s="35"/>
      <c r="AF871" s="35"/>
      <c r="AG871" s="35"/>
      <c r="AH871" s="35"/>
      <c r="AI871" s="35"/>
      <c r="AJ871" s="35"/>
      <c r="AK871" s="35"/>
      <c r="AL871" s="35"/>
      <c r="AM871" s="35"/>
      <c r="AN871" s="35"/>
      <c r="AO871" s="35"/>
      <c r="AP871" s="35"/>
      <c r="AQ871" s="35"/>
      <c r="AR871" s="35"/>
      <c r="AS871" s="35"/>
      <c r="AT871" s="35"/>
      <c r="AU871" s="35"/>
      <c r="AV871" s="35"/>
      <c r="AW871" s="35"/>
      <c r="AX871" s="35"/>
    </row>
    <row r="872" ht="15.75" customHeight="1">
      <c r="D872" s="60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  <c r="AA872" s="35"/>
      <c r="AB872" s="35"/>
      <c r="AD872" s="35"/>
      <c r="AE872" s="35"/>
      <c r="AF872" s="35"/>
      <c r="AG872" s="35"/>
      <c r="AH872" s="35"/>
      <c r="AI872" s="35"/>
      <c r="AJ872" s="35"/>
      <c r="AK872" s="35"/>
      <c r="AL872" s="35"/>
      <c r="AM872" s="35"/>
      <c r="AN872" s="35"/>
      <c r="AO872" s="35"/>
      <c r="AP872" s="35"/>
      <c r="AQ872" s="35"/>
      <c r="AR872" s="35"/>
      <c r="AS872" s="35"/>
      <c r="AT872" s="35"/>
      <c r="AU872" s="35"/>
      <c r="AV872" s="35"/>
      <c r="AW872" s="35"/>
      <c r="AX872" s="35"/>
    </row>
    <row r="873" ht="15.75" customHeight="1">
      <c r="D873" s="60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  <c r="AA873" s="35"/>
      <c r="AB873" s="35"/>
      <c r="AD873" s="35"/>
      <c r="AE873" s="35"/>
      <c r="AF873" s="35"/>
      <c r="AG873" s="35"/>
      <c r="AH873" s="35"/>
      <c r="AI873" s="35"/>
      <c r="AJ873" s="35"/>
      <c r="AK873" s="35"/>
      <c r="AL873" s="35"/>
      <c r="AM873" s="35"/>
      <c r="AN873" s="35"/>
      <c r="AO873" s="35"/>
      <c r="AP873" s="35"/>
      <c r="AQ873" s="35"/>
      <c r="AR873" s="35"/>
      <c r="AS873" s="35"/>
      <c r="AT873" s="35"/>
      <c r="AU873" s="35"/>
      <c r="AV873" s="35"/>
      <c r="AW873" s="35"/>
      <c r="AX873" s="35"/>
    </row>
    <row r="874" ht="15.75" customHeight="1">
      <c r="D874" s="60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  <c r="AA874" s="35"/>
      <c r="AB874" s="35"/>
      <c r="AD874" s="35"/>
      <c r="AE874" s="35"/>
      <c r="AF874" s="35"/>
      <c r="AG874" s="35"/>
      <c r="AH874" s="35"/>
      <c r="AI874" s="35"/>
      <c r="AJ874" s="35"/>
      <c r="AK874" s="35"/>
      <c r="AL874" s="35"/>
      <c r="AM874" s="35"/>
      <c r="AN874" s="35"/>
      <c r="AO874" s="35"/>
      <c r="AP874" s="35"/>
      <c r="AQ874" s="35"/>
      <c r="AR874" s="35"/>
      <c r="AS874" s="35"/>
      <c r="AT874" s="35"/>
      <c r="AU874" s="35"/>
      <c r="AV874" s="35"/>
      <c r="AW874" s="35"/>
      <c r="AX874" s="35"/>
    </row>
    <row r="875" ht="15.75" customHeight="1">
      <c r="D875" s="60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  <c r="AA875" s="35"/>
      <c r="AB875" s="35"/>
      <c r="AD875" s="35"/>
      <c r="AE875" s="35"/>
      <c r="AF875" s="35"/>
      <c r="AG875" s="35"/>
      <c r="AH875" s="35"/>
      <c r="AI875" s="35"/>
      <c r="AJ875" s="35"/>
      <c r="AK875" s="35"/>
      <c r="AL875" s="35"/>
      <c r="AM875" s="35"/>
      <c r="AN875" s="35"/>
      <c r="AO875" s="35"/>
      <c r="AP875" s="35"/>
      <c r="AQ875" s="35"/>
      <c r="AR875" s="35"/>
      <c r="AS875" s="35"/>
      <c r="AT875" s="35"/>
      <c r="AU875" s="35"/>
      <c r="AV875" s="35"/>
      <c r="AW875" s="35"/>
      <c r="AX875" s="35"/>
    </row>
    <row r="876" ht="15.75" customHeight="1">
      <c r="D876" s="60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  <c r="AA876" s="35"/>
      <c r="AB876" s="35"/>
      <c r="AD876" s="35"/>
      <c r="AE876" s="35"/>
      <c r="AF876" s="35"/>
      <c r="AG876" s="35"/>
      <c r="AH876" s="35"/>
      <c r="AI876" s="35"/>
      <c r="AJ876" s="35"/>
      <c r="AK876" s="35"/>
      <c r="AL876" s="35"/>
      <c r="AM876" s="35"/>
      <c r="AN876" s="35"/>
      <c r="AO876" s="35"/>
      <c r="AP876" s="35"/>
      <c r="AQ876" s="35"/>
      <c r="AR876" s="35"/>
      <c r="AS876" s="35"/>
      <c r="AT876" s="35"/>
      <c r="AU876" s="35"/>
      <c r="AV876" s="35"/>
      <c r="AW876" s="35"/>
      <c r="AX876" s="35"/>
    </row>
    <row r="877" ht="15.75" customHeight="1">
      <c r="D877" s="60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  <c r="AA877" s="35"/>
      <c r="AB877" s="35"/>
      <c r="AD877" s="35"/>
      <c r="AE877" s="35"/>
      <c r="AF877" s="35"/>
      <c r="AG877" s="35"/>
      <c r="AH877" s="35"/>
      <c r="AI877" s="35"/>
      <c r="AJ877" s="35"/>
      <c r="AK877" s="35"/>
      <c r="AL877" s="35"/>
      <c r="AM877" s="35"/>
      <c r="AN877" s="35"/>
      <c r="AO877" s="35"/>
      <c r="AP877" s="35"/>
      <c r="AQ877" s="35"/>
      <c r="AR877" s="35"/>
      <c r="AS877" s="35"/>
      <c r="AT877" s="35"/>
      <c r="AU877" s="35"/>
      <c r="AV877" s="35"/>
      <c r="AW877" s="35"/>
      <c r="AX877" s="35"/>
    </row>
    <row r="878" ht="15.75" customHeight="1">
      <c r="D878" s="60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  <c r="AA878" s="35"/>
      <c r="AB878" s="35"/>
      <c r="AD878" s="35"/>
      <c r="AE878" s="35"/>
      <c r="AF878" s="35"/>
      <c r="AG878" s="35"/>
      <c r="AH878" s="35"/>
      <c r="AI878" s="35"/>
      <c r="AJ878" s="35"/>
      <c r="AK878" s="35"/>
      <c r="AL878" s="35"/>
      <c r="AM878" s="35"/>
      <c r="AN878" s="35"/>
      <c r="AO878" s="35"/>
      <c r="AP878" s="35"/>
      <c r="AQ878" s="35"/>
      <c r="AR878" s="35"/>
      <c r="AS878" s="35"/>
      <c r="AT878" s="35"/>
      <c r="AU878" s="35"/>
      <c r="AV878" s="35"/>
      <c r="AW878" s="35"/>
      <c r="AX878" s="35"/>
    </row>
    <row r="879" ht="15.75" customHeight="1">
      <c r="D879" s="60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  <c r="AA879" s="35"/>
      <c r="AB879" s="35"/>
      <c r="AD879" s="35"/>
      <c r="AE879" s="35"/>
      <c r="AF879" s="35"/>
      <c r="AG879" s="35"/>
      <c r="AH879" s="35"/>
      <c r="AI879" s="35"/>
      <c r="AJ879" s="35"/>
      <c r="AK879" s="35"/>
      <c r="AL879" s="35"/>
      <c r="AM879" s="35"/>
      <c r="AN879" s="35"/>
      <c r="AO879" s="35"/>
      <c r="AP879" s="35"/>
      <c r="AQ879" s="35"/>
      <c r="AR879" s="35"/>
      <c r="AS879" s="35"/>
      <c r="AT879" s="35"/>
      <c r="AU879" s="35"/>
      <c r="AV879" s="35"/>
      <c r="AW879" s="35"/>
      <c r="AX879" s="35"/>
    </row>
    <row r="880" ht="15.75" customHeight="1">
      <c r="D880" s="60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  <c r="AA880" s="35"/>
      <c r="AB880" s="35"/>
      <c r="AD880" s="35"/>
      <c r="AE880" s="35"/>
      <c r="AF880" s="35"/>
      <c r="AG880" s="35"/>
      <c r="AH880" s="35"/>
      <c r="AI880" s="35"/>
      <c r="AJ880" s="35"/>
      <c r="AK880" s="35"/>
      <c r="AL880" s="35"/>
      <c r="AM880" s="35"/>
      <c r="AN880" s="35"/>
      <c r="AO880" s="35"/>
      <c r="AP880" s="35"/>
      <c r="AQ880" s="35"/>
      <c r="AR880" s="35"/>
      <c r="AS880" s="35"/>
      <c r="AT880" s="35"/>
      <c r="AU880" s="35"/>
      <c r="AV880" s="35"/>
      <c r="AW880" s="35"/>
      <c r="AX880" s="35"/>
    </row>
    <row r="881" ht="15.75" customHeight="1">
      <c r="D881" s="60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  <c r="AA881" s="35"/>
      <c r="AB881" s="35"/>
      <c r="AD881" s="35"/>
      <c r="AE881" s="35"/>
      <c r="AF881" s="35"/>
      <c r="AG881" s="35"/>
      <c r="AH881" s="35"/>
      <c r="AI881" s="35"/>
      <c r="AJ881" s="35"/>
      <c r="AK881" s="35"/>
      <c r="AL881" s="35"/>
      <c r="AM881" s="35"/>
      <c r="AN881" s="35"/>
      <c r="AO881" s="35"/>
      <c r="AP881" s="35"/>
      <c r="AQ881" s="35"/>
      <c r="AR881" s="35"/>
      <c r="AS881" s="35"/>
      <c r="AT881" s="35"/>
      <c r="AU881" s="35"/>
      <c r="AV881" s="35"/>
      <c r="AW881" s="35"/>
      <c r="AX881" s="35"/>
    </row>
    <row r="882" ht="15.75" customHeight="1">
      <c r="D882" s="60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  <c r="AA882" s="35"/>
      <c r="AB882" s="35"/>
      <c r="AD882" s="35"/>
      <c r="AE882" s="35"/>
      <c r="AF882" s="35"/>
      <c r="AG882" s="35"/>
      <c r="AH882" s="35"/>
      <c r="AI882" s="35"/>
      <c r="AJ882" s="35"/>
      <c r="AK882" s="35"/>
      <c r="AL882" s="35"/>
      <c r="AM882" s="35"/>
      <c r="AN882" s="35"/>
      <c r="AO882" s="35"/>
      <c r="AP882" s="35"/>
      <c r="AQ882" s="35"/>
      <c r="AR882" s="35"/>
      <c r="AS882" s="35"/>
      <c r="AT882" s="35"/>
      <c r="AU882" s="35"/>
      <c r="AV882" s="35"/>
      <c r="AW882" s="35"/>
      <c r="AX882" s="35"/>
    </row>
    <row r="883" ht="15.75" customHeight="1">
      <c r="D883" s="60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  <c r="AA883" s="35"/>
      <c r="AB883" s="35"/>
      <c r="AD883" s="35"/>
      <c r="AE883" s="35"/>
      <c r="AF883" s="35"/>
      <c r="AG883" s="35"/>
      <c r="AH883" s="35"/>
      <c r="AI883" s="35"/>
      <c r="AJ883" s="35"/>
      <c r="AK883" s="35"/>
      <c r="AL883" s="35"/>
      <c r="AM883" s="35"/>
      <c r="AN883" s="35"/>
      <c r="AO883" s="35"/>
      <c r="AP883" s="35"/>
      <c r="AQ883" s="35"/>
      <c r="AR883" s="35"/>
      <c r="AS883" s="35"/>
      <c r="AT883" s="35"/>
      <c r="AU883" s="35"/>
      <c r="AV883" s="35"/>
      <c r="AW883" s="35"/>
      <c r="AX883" s="35"/>
    </row>
    <row r="884" ht="15.75" customHeight="1">
      <c r="D884" s="60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  <c r="AA884" s="35"/>
      <c r="AB884" s="35"/>
      <c r="AD884" s="35"/>
      <c r="AE884" s="35"/>
      <c r="AF884" s="35"/>
      <c r="AG884" s="35"/>
      <c r="AH884" s="35"/>
      <c r="AI884" s="35"/>
      <c r="AJ884" s="35"/>
      <c r="AK884" s="35"/>
      <c r="AL884" s="35"/>
      <c r="AM884" s="35"/>
      <c r="AN884" s="35"/>
      <c r="AO884" s="35"/>
      <c r="AP884" s="35"/>
      <c r="AQ884" s="35"/>
      <c r="AR884" s="35"/>
      <c r="AS884" s="35"/>
      <c r="AT884" s="35"/>
      <c r="AU884" s="35"/>
      <c r="AV884" s="35"/>
      <c r="AW884" s="35"/>
      <c r="AX884" s="35"/>
    </row>
    <row r="885" ht="15.75" customHeight="1">
      <c r="D885" s="60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  <c r="AA885" s="35"/>
      <c r="AB885" s="35"/>
      <c r="AD885" s="35"/>
      <c r="AE885" s="35"/>
      <c r="AF885" s="35"/>
      <c r="AG885" s="35"/>
      <c r="AH885" s="35"/>
      <c r="AI885" s="35"/>
      <c r="AJ885" s="35"/>
      <c r="AK885" s="35"/>
      <c r="AL885" s="35"/>
      <c r="AM885" s="35"/>
      <c r="AN885" s="35"/>
      <c r="AO885" s="35"/>
      <c r="AP885" s="35"/>
      <c r="AQ885" s="35"/>
      <c r="AR885" s="35"/>
      <c r="AS885" s="35"/>
      <c r="AT885" s="35"/>
      <c r="AU885" s="35"/>
      <c r="AV885" s="35"/>
      <c r="AW885" s="35"/>
      <c r="AX885" s="35"/>
    </row>
    <row r="886" ht="15.75" customHeight="1">
      <c r="D886" s="60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  <c r="AA886" s="35"/>
      <c r="AB886" s="35"/>
      <c r="AD886" s="35"/>
      <c r="AE886" s="35"/>
      <c r="AF886" s="35"/>
      <c r="AG886" s="35"/>
      <c r="AH886" s="35"/>
      <c r="AI886" s="35"/>
      <c r="AJ886" s="35"/>
      <c r="AK886" s="35"/>
      <c r="AL886" s="35"/>
      <c r="AM886" s="35"/>
      <c r="AN886" s="35"/>
      <c r="AO886" s="35"/>
      <c r="AP886" s="35"/>
      <c r="AQ886" s="35"/>
      <c r="AR886" s="35"/>
      <c r="AS886" s="35"/>
      <c r="AT886" s="35"/>
      <c r="AU886" s="35"/>
      <c r="AV886" s="35"/>
      <c r="AW886" s="35"/>
      <c r="AX886" s="35"/>
    </row>
    <row r="887" ht="15.75" customHeight="1">
      <c r="D887" s="60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  <c r="AA887" s="35"/>
      <c r="AB887" s="35"/>
      <c r="AD887" s="35"/>
      <c r="AE887" s="35"/>
      <c r="AF887" s="35"/>
      <c r="AG887" s="35"/>
      <c r="AH887" s="35"/>
      <c r="AI887" s="35"/>
      <c r="AJ887" s="35"/>
      <c r="AK887" s="35"/>
      <c r="AL887" s="35"/>
      <c r="AM887" s="35"/>
      <c r="AN887" s="35"/>
      <c r="AO887" s="35"/>
      <c r="AP887" s="35"/>
      <c r="AQ887" s="35"/>
      <c r="AR887" s="35"/>
      <c r="AS887" s="35"/>
      <c r="AT887" s="35"/>
      <c r="AU887" s="35"/>
      <c r="AV887" s="35"/>
      <c r="AW887" s="35"/>
      <c r="AX887" s="35"/>
    </row>
    <row r="888" ht="15.75" customHeight="1">
      <c r="D888" s="60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  <c r="AA888" s="35"/>
      <c r="AB888" s="35"/>
      <c r="AD888" s="35"/>
      <c r="AE888" s="35"/>
      <c r="AF888" s="35"/>
      <c r="AG888" s="35"/>
      <c r="AH888" s="35"/>
      <c r="AI888" s="35"/>
      <c r="AJ888" s="35"/>
      <c r="AK888" s="35"/>
      <c r="AL888" s="35"/>
      <c r="AM888" s="35"/>
      <c r="AN888" s="35"/>
      <c r="AO888" s="35"/>
      <c r="AP888" s="35"/>
      <c r="AQ888" s="35"/>
      <c r="AR888" s="35"/>
      <c r="AS888" s="35"/>
      <c r="AT888" s="35"/>
      <c r="AU888" s="35"/>
      <c r="AV888" s="35"/>
      <c r="AW888" s="35"/>
      <c r="AX888" s="35"/>
    </row>
    <row r="889" ht="15.75" customHeight="1">
      <c r="D889" s="60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  <c r="AA889" s="35"/>
      <c r="AB889" s="35"/>
      <c r="AD889" s="35"/>
      <c r="AE889" s="35"/>
      <c r="AF889" s="35"/>
      <c r="AG889" s="35"/>
      <c r="AH889" s="35"/>
      <c r="AI889" s="35"/>
      <c r="AJ889" s="35"/>
      <c r="AK889" s="35"/>
      <c r="AL889" s="35"/>
      <c r="AM889" s="35"/>
      <c r="AN889" s="35"/>
      <c r="AO889" s="35"/>
      <c r="AP889" s="35"/>
      <c r="AQ889" s="35"/>
      <c r="AR889" s="35"/>
      <c r="AS889" s="35"/>
      <c r="AT889" s="35"/>
      <c r="AU889" s="35"/>
      <c r="AV889" s="35"/>
      <c r="AW889" s="35"/>
      <c r="AX889" s="35"/>
    </row>
    <row r="890" ht="15.75" customHeight="1">
      <c r="D890" s="60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  <c r="AA890" s="35"/>
      <c r="AB890" s="35"/>
      <c r="AD890" s="35"/>
      <c r="AE890" s="35"/>
      <c r="AF890" s="35"/>
      <c r="AG890" s="35"/>
      <c r="AH890" s="35"/>
      <c r="AI890" s="35"/>
      <c r="AJ890" s="35"/>
      <c r="AK890" s="35"/>
      <c r="AL890" s="35"/>
      <c r="AM890" s="35"/>
      <c r="AN890" s="35"/>
      <c r="AO890" s="35"/>
      <c r="AP890" s="35"/>
      <c r="AQ890" s="35"/>
      <c r="AR890" s="35"/>
      <c r="AS890" s="35"/>
      <c r="AT890" s="35"/>
      <c r="AU890" s="35"/>
      <c r="AV890" s="35"/>
      <c r="AW890" s="35"/>
      <c r="AX890" s="35"/>
    </row>
    <row r="891" ht="15.75" customHeight="1">
      <c r="D891" s="60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  <c r="AA891" s="35"/>
      <c r="AB891" s="35"/>
      <c r="AD891" s="35"/>
      <c r="AE891" s="35"/>
      <c r="AF891" s="35"/>
      <c r="AG891" s="35"/>
      <c r="AH891" s="35"/>
      <c r="AI891" s="35"/>
      <c r="AJ891" s="35"/>
      <c r="AK891" s="35"/>
      <c r="AL891" s="35"/>
      <c r="AM891" s="35"/>
      <c r="AN891" s="35"/>
      <c r="AO891" s="35"/>
      <c r="AP891" s="35"/>
      <c r="AQ891" s="35"/>
      <c r="AR891" s="35"/>
      <c r="AS891" s="35"/>
      <c r="AT891" s="35"/>
      <c r="AU891" s="35"/>
      <c r="AV891" s="35"/>
      <c r="AW891" s="35"/>
      <c r="AX891" s="35"/>
    </row>
    <row r="892" ht="15.75" customHeight="1">
      <c r="D892" s="60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  <c r="AA892" s="35"/>
      <c r="AB892" s="35"/>
      <c r="AD892" s="35"/>
      <c r="AE892" s="35"/>
      <c r="AF892" s="35"/>
      <c r="AG892" s="35"/>
      <c r="AH892" s="35"/>
      <c r="AI892" s="35"/>
      <c r="AJ892" s="35"/>
      <c r="AK892" s="35"/>
      <c r="AL892" s="35"/>
      <c r="AM892" s="35"/>
      <c r="AN892" s="35"/>
      <c r="AO892" s="35"/>
      <c r="AP892" s="35"/>
      <c r="AQ892" s="35"/>
      <c r="AR892" s="35"/>
      <c r="AS892" s="35"/>
      <c r="AT892" s="35"/>
      <c r="AU892" s="35"/>
      <c r="AV892" s="35"/>
      <c r="AW892" s="35"/>
      <c r="AX892" s="35"/>
    </row>
    <row r="893" ht="15.75" customHeight="1">
      <c r="D893" s="60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  <c r="AA893" s="35"/>
      <c r="AB893" s="35"/>
      <c r="AD893" s="35"/>
      <c r="AE893" s="35"/>
      <c r="AF893" s="35"/>
      <c r="AG893" s="35"/>
      <c r="AH893" s="35"/>
      <c r="AI893" s="35"/>
      <c r="AJ893" s="35"/>
      <c r="AK893" s="35"/>
      <c r="AL893" s="35"/>
      <c r="AM893" s="35"/>
      <c r="AN893" s="35"/>
      <c r="AO893" s="35"/>
      <c r="AP893" s="35"/>
      <c r="AQ893" s="35"/>
      <c r="AR893" s="35"/>
      <c r="AS893" s="35"/>
      <c r="AT893" s="35"/>
      <c r="AU893" s="35"/>
      <c r="AV893" s="35"/>
      <c r="AW893" s="35"/>
      <c r="AX893" s="35"/>
    </row>
    <row r="894" ht="15.75" customHeight="1">
      <c r="D894" s="60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  <c r="AA894" s="35"/>
      <c r="AB894" s="35"/>
      <c r="AD894" s="35"/>
      <c r="AE894" s="35"/>
      <c r="AF894" s="35"/>
      <c r="AG894" s="35"/>
      <c r="AH894" s="35"/>
      <c r="AI894" s="35"/>
      <c r="AJ894" s="35"/>
      <c r="AK894" s="35"/>
      <c r="AL894" s="35"/>
      <c r="AM894" s="35"/>
      <c r="AN894" s="35"/>
      <c r="AO894" s="35"/>
      <c r="AP894" s="35"/>
      <c r="AQ894" s="35"/>
      <c r="AR894" s="35"/>
      <c r="AS894" s="35"/>
      <c r="AT894" s="35"/>
      <c r="AU894" s="35"/>
      <c r="AV894" s="35"/>
      <c r="AW894" s="35"/>
      <c r="AX894" s="35"/>
    </row>
    <row r="895" ht="15.75" customHeight="1">
      <c r="D895" s="60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  <c r="AA895" s="35"/>
      <c r="AB895" s="35"/>
      <c r="AD895" s="35"/>
      <c r="AE895" s="35"/>
      <c r="AF895" s="35"/>
      <c r="AG895" s="35"/>
      <c r="AH895" s="35"/>
      <c r="AI895" s="35"/>
      <c r="AJ895" s="35"/>
      <c r="AK895" s="35"/>
      <c r="AL895" s="35"/>
      <c r="AM895" s="35"/>
      <c r="AN895" s="35"/>
      <c r="AO895" s="35"/>
      <c r="AP895" s="35"/>
      <c r="AQ895" s="35"/>
      <c r="AR895" s="35"/>
      <c r="AS895" s="35"/>
      <c r="AT895" s="35"/>
      <c r="AU895" s="35"/>
      <c r="AV895" s="35"/>
      <c r="AW895" s="35"/>
      <c r="AX895" s="35"/>
    </row>
    <row r="896" ht="15.75" customHeight="1">
      <c r="D896" s="60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  <c r="AA896" s="35"/>
      <c r="AB896" s="35"/>
      <c r="AD896" s="35"/>
      <c r="AE896" s="35"/>
      <c r="AF896" s="35"/>
      <c r="AG896" s="35"/>
      <c r="AH896" s="35"/>
      <c r="AI896" s="35"/>
      <c r="AJ896" s="35"/>
      <c r="AK896" s="35"/>
      <c r="AL896" s="35"/>
      <c r="AM896" s="35"/>
      <c r="AN896" s="35"/>
      <c r="AO896" s="35"/>
      <c r="AP896" s="35"/>
      <c r="AQ896" s="35"/>
      <c r="AR896" s="35"/>
      <c r="AS896" s="35"/>
      <c r="AT896" s="35"/>
      <c r="AU896" s="35"/>
      <c r="AV896" s="35"/>
      <c r="AW896" s="35"/>
      <c r="AX896" s="35"/>
    </row>
    <row r="897" ht="15.75" customHeight="1">
      <c r="D897" s="60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  <c r="AA897" s="35"/>
      <c r="AB897" s="35"/>
      <c r="AD897" s="35"/>
      <c r="AE897" s="35"/>
      <c r="AF897" s="35"/>
      <c r="AG897" s="35"/>
      <c r="AH897" s="35"/>
      <c r="AI897" s="35"/>
      <c r="AJ897" s="35"/>
      <c r="AK897" s="35"/>
      <c r="AL897" s="35"/>
      <c r="AM897" s="35"/>
      <c r="AN897" s="35"/>
      <c r="AO897" s="35"/>
      <c r="AP897" s="35"/>
      <c r="AQ897" s="35"/>
      <c r="AR897" s="35"/>
      <c r="AS897" s="35"/>
      <c r="AT897" s="35"/>
      <c r="AU897" s="35"/>
      <c r="AV897" s="35"/>
      <c r="AW897" s="35"/>
      <c r="AX897" s="35"/>
    </row>
    <row r="898" ht="15.75" customHeight="1">
      <c r="D898" s="60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  <c r="AA898" s="35"/>
      <c r="AB898" s="35"/>
      <c r="AD898" s="35"/>
      <c r="AE898" s="35"/>
      <c r="AF898" s="35"/>
      <c r="AG898" s="35"/>
      <c r="AH898" s="35"/>
      <c r="AI898" s="35"/>
      <c r="AJ898" s="35"/>
      <c r="AK898" s="35"/>
      <c r="AL898" s="35"/>
      <c r="AM898" s="35"/>
      <c r="AN898" s="35"/>
      <c r="AO898" s="35"/>
      <c r="AP898" s="35"/>
      <c r="AQ898" s="35"/>
      <c r="AR898" s="35"/>
      <c r="AS898" s="35"/>
      <c r="AT898" s="35"/>
      <c r="AU898" s="35"/>
      <c r="AV898" s="35"/>
      <c r="AW898" s="35"/>
      <c r="AX898" s="35"/>
    </row>
    <row r="899" ht="15.75" customHeight="1">
      <c r="D899" s="60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  <c r="AA899" s="35"/>
      <c r="AB899" s="35"/>
      <c r="AD899" s="35"/>
      <c r="AE899" s="35"/>
      <c r="AF899" s="35"/>
      <c r="AG899" s="35"/>
      <c r="AH899" s="35"/>
      <c r="AI899" s="35"/>
      <c r="AJ899" s="35"/>
      <c r="AK899" s="35"/>
      <c r="AL899" s="35"/>
      <c r="AM899" s="35"/>
      <c r="AN899" s="35"/>
      <c r="AO899" s="35"/>
      <c r="AP899" s="35"/>
      <c r="AQ899" s="35"/>
      <c r="AR899" s="35"/>
      <c r="AS899" s="35"/>
      <c r="AT899" s="35"/>
      <c r="AU899" s="35"/>
      <c r="AV899" s="35"/>
      <c r="AW899" s="35"/>
      <c r="AX899" s="35"/>
    </row>
    <row r="900" ht="15.75" customHeight="1">
      <c r="D900" s="60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  <c r="AA900" s="35"/>
      <c r="AB900" s="35"/>
      <c r="AD900" s="35"/>
      <c r="AE900" s="35"/>
      <c r="AF900" s="35"/>
      <c r="AG900" s="35"/>
      <c r="AH900" s="35"/>
      <c r="AI900" s="35"/>
      <c r="AJ900" s="35"/>
      <c r="AK900" s="35"/>
      <c r="AL900" s="35"/>
      <c r="AM900" s="35"/>
      <c r="AN900" s="35"/>
      <c r="AO900" s="35"/>
      <c r="AP900" s="35"/>
      <c r="AQ900" s="35"/>
      <c r="AR900" s="35"/>
      <c r="AS900" s="35"/>
      <c r="AT900" s="35"/>
      <c r="AU900" s="35"/>
      <c r="AV900" s="35"/>
      <c r="AW900" s="35"/>
      <c r="AX900" s="35"/>
    </row>
    <row r="901" ht="15.75" customHeight="1">
      <c r="D901" s="60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  <c r="AA901" s="35"/>
      <c r="AB901" s="35"/>
      <c r="AD901" s="35"/>
      <c r="AE901" s="35"/>
      <c r="AF901" s="35"/>
      <c r="AG901" s="35"/>
      <c r="AH901" s="35"/>
      <c r="AI901" s="35"/>
      <c r="AJ901" s="35"/>
      <c r="AK901" s="35"/>
      <c r="AL901" s="35"/>
      <c r="AM901" s="35"/>
      <c r="AN901" s="35"/>
      <c r="AO901" s="35"/>
      <c r="AP901" s="35"/>
      <c r="AQ901" s="35"/>
      <c r="AR901" s="35"/>
      <c r="AS901" s="35"/>
      <c r="AT901" s="35"/>
      <c r="AU901" s="35"/>
      <c r="AV901" s="35"/>
      <c r="AW901" s="35"/>
      <c r="AX901" s="35"/>
    </row>
    <row r="902" ht="15.75" customHeight="1">
      <c r="D902" s="60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  <c r="AA902" s="35"/>
      <c r="AB902" s="35"/>
      <c r="AD902" s="35"/>
      <c r="AE902" s="35"/>
      <c r="AF902" s="35"/>
      <c r="AG902" s="35"/>
      <c r="AH902" s="35"/>
      <c r="AI902" s="35"/>
      <c r="AJ902" s="35"/>
      <c r="AK902" s="35"/>
      <c r="AL902" s="35"/>
      <c r="AM902" s="35"/>
      <c r="AN902" s="35"/>
      <c r="AO902" s="35"/>
      <c r="AP902" s="35"/>
      <c r="AQ902" s="35"/>
      <c r="AR902" s="35"/>
      <c r="AS902" s="35"/>
      <c r="AT902" s="35"/>
      <c r="AU902" s="35"/>
      <c r="AV902" s="35"/>
      <c r="AW902" s="35"/>
      <c r="AX902" s="35"/>
    </row>
    <row r="903" ht="15.75" customHeight="1">
      <c r="D903" s="60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  <c r="AA903" s="35"/>
      <c r="AB903" s="35"/>
      <c r="AD903" s="35"/>
      <c r="AE903" s="35"/>
      <c r="AF903" s="35"/>
      <c r="AG903" s="35"/>
      <c r="AH903" s="35"/>
      <c r="AI903" s="35"/>
      <c r="AJ903" s="35"/>
      <c r="AK903" s="35"/>
      <c r="AL903" s="35"/>
      <c r="AM903" s="35"/>
      <c r="AN903" s="35"/>
      <c r="AO903" s="35"/>
      <c r="AP903" s="35"/>
      <c r="AQ903" s="35"/>
      <c r="AR903" s="35"/>
      <c r="AS903" s="35"/>
      <c r="AT903" s="35"/>
      <c r="AU903" s="35"/>
      <c r="AV903" s="35"/>
      <c r="AW903" s="35"/>
      <c r="AX903" s="35"/>
    </row>
    <row r="904" ht="15.75" customHeight="1">
      <c r="D904" s="60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  <c r="AA904" s="35"/>
      <c r="AB904" s="35"/>
      <c r="AD904" s="35"/>
      <c r="AE904" s="35"/>
      <c r="AF904" s="35"/>
      <c r="AG904" s="35"/>
      <c r="AH904" s="35"/>
      <c r="AI904" s="35"/>
      <c r="AJ904" s="35"/>
      <c r="AK904" s="35"/>
      <c r="AL904" s="35"/>
      <c r="AM904" s="35"/>
      <c r="AN904" s="35"/>
      <c r="AO904" s="35"/>
      <c r="AP904" s="35"/>
      <c r="AQ904" s="35"/>
      <c r="AR904" s="35"/>
      <c r="AS904" s="35"/>
      <c r="AT904" s="35"/>
      <c r="AU904" s="35"/>
      <c r="AV904" s="35"/>
      <c r="AW904" s="35"/>
      <c r="AX904" s="35"/>
    </row>
    <row r="905" ht="15.75" customHeight="1">
      <c r="D905" s="60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  <c r="AA905" s="35"/>
      <c r="AB905" s="35"/>
      <c r="AD905" s="35"/>
      <c r="AE905" s="35"/>
      <c r="AF905" s="35"/>
      <c r="AG905" s="35"/>
      <c r="AH905" s="35"/>
      <c r="AI905" s="35"/>
      <c r="AJ905" s="35"/>
      <c r="AK905" s="35"/>
      <c r="AL905" s="35"/>
      <c r="AM905" s="35"/>
      <c r="AN905" s="35"/>
      <c r="AO905" s="35"/>
      <c r="AP905" s="35"/>
      <c r="AQ905" s="35"/>
      <c r="AR905" s="35"/>
      <c r="AS905" s="35"/>
      <c r="AT905" s="35"/>
      <c r="AU905" s="35"/>
      <c r="AV905" s="35"/>
      <c r="AW905" s="35"/>
      <c r="AX905" s="35"/>
    </row>
    <row r="906" ht="15.75" customHeight="1">
      <c r="D906" s="60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  <c r="AA906" s="35"/>
      <c r="AB906" s="35"/>
      <c r="AD906" s="35"/>
      <c r="AE906" s="35"/>
      <c r="AF906" s="35"/>
      <c r="AG906" s="35"/>
      <c r="AH906" s="35"/>
      <c r="AI906" s="35"/>
      <c r="AJ906" s="35"/>
      <c r="AK906" s="35"/>
      <c r="AL906" s="35"/>
      <c r="AM906" s="35"/>
      <c r="AN906" s="35"/>
      <c r="AO906" s="35"/>
      <c r="AP906" s="35"/>
      <c r="AQ906" s="35"/>
      <c r="AR906" s="35"/>
      <c r="AS906" s="35"/>
      <c r="AT906" s="35"/>
      <c r="AU906" s="35"/>
      <c r="AV906" s="35"/>
      <c r="AW906" s="35"/>
      <c r="AX906" s="35"/>
    </row>
    <row r="907" ht="15.75" customHeight="1">
      <c r="D907" s="60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  <c r="AA907" s="35"/>
      <c r="AB907" s="35"/>
      <c r="AD907" s="35"/>
      <c r="AE907" s="35"/>
      <c r="AF907" s="35"/>
      <c r="AG907" s="35"/>
      <c r="AH907" s="35"/>
      <c r="AI907" s="35"/>
      <c r="AJ907" s="35"/>
      <c r="AK907" s="35"/>
      <c r="AL907" s="35"/>
      <c r="AM907" s="35"/>
      <c r="AN907" s="35"/>
      <c r="AO907" s="35"/>
      <c r="AP907" s="35"/>
      <c r="AQ907" s="35"/>
      <c r="AR907" s="35"/>
      <c r="AS907" s="35"/>
      <c r="AT907" s="35"/>
      <c r="AU907" s="35"/>
      <c r="AV907" s="35"/>
      <c r="AW907" s="35"/>
      <c r="AX907" s="35"/>
    </row>
    <row r="908" ht="15.75" customHeight="1">
      <c r="D908" s="60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  <c r="AA908" s="35"/>
      <c r="AB908" s="35"/>
      <c r="AD908" s="35"/>
      <c r="AE908" s="35"/>
      <c r="AF908" s="35"/>
      <c r="AG908" s="35"/>
      <c r="AH908" s="35"/>
      <c r="AI908" s="35"/>
      <c r="AJ908" s="35"/>
      <c r="AK908" s="35"/>
      <c r="AL908" s="35"/>
      <c r="AM908" s="35"/>
      <c r="AN908" s="35"/>
      <c r="AO908" s="35"/>
      <c r="AP908" s="35"/>
      <c r="AQ908" s="35"/>
      <c r="AR908" s="35"/>
      <c r="AS908" s="35"/>
      <c r="AT908" s="35"/>
      <c r="AU908" s="35"/>
      <c r="AV908" s="35"/>
      <c r="AW908" s="35"/>
      <c r="AX908" s="35"/>
    </row>
    <row r="909" ht="15.75" customHeight="1">
      <c r="D909" s="60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  <c r="AA909" s="35"/>
      <c r="AB909" s="35"/>
      <c r="AD909" s="35"/>
      <c r="AE909" s="35"/>
      <c r="AF909" s="35"/>
      <c r="AG909" s="35"/>
      <c r="AH909" s="35"/>
      <c r="AI909" s="35"/>
      <c r="AJ909" s="35"/>
      <c r="AK909" s="35"/>
      <c r="AL909" s="35"/>
      <c r="AM909" s="35"/>
      <c r="AN909" s="35"/>
      <c r="AO909" s="35"/>
      <c r="AP909" s="35"/>
      <c r="AQ909" s="35"/>
      <c r="AR909" s="35"/>
      <c r="AS909" s="35"/>
      <c r="AT909" s="35"/>
      <c r="AU909" s="35"/>
      <c r="AV909" s="35"/>
      <c r="AW909" s="35"/>
      <c r="AX909" s="35"/>
    </row>
    <row r="910" ht="15.75" customHeight="1">
      <c r="D910" s="60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  <c r="AA910" s="35"/>
      <c r="AB910" s="35"/>
      <c r="AD910" s="35"/>
      <c r="AE910" s="35"/>
      <c r="AF910" s="35"/>
      <c r="AG910" s="35"/>
      <c r="AH910" s="35"/>
      <c r="AI910" s="35"/>
      <c r="AJ910" s="35"/>
      <c r="AK910" s="35"/>
      <c r="AL910" s="35"/>
      <c r="AM910" s="35"/>
      <c r="AN910" s="35"/>
      <c r="AO910" s="35"/>
      <c r="AP910" s="35"/>
      <c r="AQ910" s="35"/>
      <c r="AR910" s="35"/>
      <c r="AS910" s="35"/>
      <c r="AT910" s="35"/>
      <c r="AU910" s="35"/>
      <c r="AV910" s="35"/>
      <c r="AW910" s="35"/>
      <c r="AX910" s="35"/>
    </row>
    <row r="911" ht="15.75" customHeight="1">
      <c r="D911" s="60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  <c r="AA911" s="35"/>
      <c r="AB911" s="35"/>
      <c r="AD911" s="35"/>
      <c r="AE911" s="35"/>
      <c r="AF911" s="35"/>
      <c r="AG911" s="35"/>
      <c r="AH911" s="35"/>
      <c r="AI911" s="35"/>
      <c r="AJ911" s="35"/>
      <c r="AK911" s="35"/>
      <c r="AL911" s="35"/>
      <c r="AM911" s="35"/>
      <c r="AN911" s="35"/>
      <c r="AO911" s="35"/>
      <c r="AP911" s="35"/>
      <c r="AQ911" s="35"/>
      <c r="AR911" s="35"/>
      <c r="AS911" s="35"/>
      <c r="AT911" s="35"/>
      <c r="AU911" s="35"/>
      <c r="AV911" s="35"/>
      <c r="AW911" s="35"/>
      <c r="AX911" s="35"/>
    </row>
    <row r="912" ht="15.75" customHeight="1">
      <c r="D912" s="60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  <c r="AA912" s="35"/>
      <c r="AB912" s="35"/>
      <c r="AD912" s="35"/>
      <c r="AE912" s="35"/>
      <c r="AF912" s="35"/>
      <c r="AG912" s="35"/>
      <c r="AH912" s="35"/>
      <c r="AI912" s="35"/>
      <c r="AJ912" s="35"/>
      <c r="AK912" s="35"/>
      <c r="AL912" s="35"/>
      <c r="AM912" s="35"/>
      <c r="AN912" s="35"/>
      <c r="AO912" s="35"/>
      <c r="AP912" s="35"/>
      <c r="AQ912" s="35"/>
      <c r="AR912" s="35"/>
      <c r="AS912" s="35"/>
      <c r="AT912" s="35"/>
      <c r="AU912" s="35"/>
      <c r="AV912" s="35"/>
      <c r="AW912" s="35"/>
      <c r="AX912" s="35"/>
    </row>
    <row r="913" ht="15.75" customHeight="1">
      <c r="D913" s="60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  <c r="AA913" s="35"/>
      <c r="AB913" s="35"/>
      <c r="AD913" s="35"/>
      <c r="AE913" s="35"/>
      <c r="AF913" s="35"/>
      <c r="AG913" s="35"/>
      <c r="AH913" s="35"/>
      <c r="AI913" s="35"/>
      <c r="AJ913" s="35"/>
      <c r="AK913" s="35"/>
      <c r="AL913" s="35"/>
      <c r="AM913" s="35"/>
      <c r="AN913" s="35"/>
      <c r="AO913" s="35"/>
      <c r="AP913" s="35"/>
      <c r="AQ913" s="35"/>
      <c r="AR913" s="35"/>
      <c r="AS913" s="35"/>
      <c r="AT913" s="35"/>
      <c r="AU913" s="35"/>
      <c r="AV913" s="35"/>
      <c r="AW913" s="35"/>
      <c r="AX913" s="35"/>
    </row>
    <row r="914" ht="15.75" customHeight="1">
      <c r="D914" s="60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  <c r="AA914" s="35"/>
      <c r="AB914" s="35"/>
      <c r="AD914" s="35"/>
      <c r="AE914" s="35"/>
      <c r="AF914" s="35"/>
      <c r="AG914" s="35"/>
      <c r="AH914" s="35"/>
      <c r="AI914" s="35"/>
      <c r="AJ914" s="35"/>
      <c r="AK914" s="35"/>
      <c r="AL914" s="35"/>
      <c r="AM914" s="35"/>
      <c r="AN914" s="35"/>
      <c r="AO914" s="35"/>
      <c r="AP914" s="35"/>
      <c r="AQ914" s="35"/>
      <c r="AR914" s="35"/>
      <c r="AS914" s="35"/>
      <c r="AT914" s="35"/>
      <c r="AU914" s="35"/>
      <c r="AV914" s="35"/>
      <c r="AW914" s="35"/>
      <c r="AX914" s="35"/>
    </row>
    <row r="915" ht="15.75" customHeight="1">
      <c r="D915" s="60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  <c r="AA915" s="35"/>
      <c r="AB915" s="35"/>
      <c r="AD915" s="35"/>
      <c r="AE915" s="35"/>
      <c r="AF915" s="35"/>
      <c r="AG915" s="35"/>
      <c r="AH915" s="35"/>
      <c r="AI915" s="35"/>
      <c r="AJ915" s="35"/>
      <c r="AK915" s="35"/>
      <c r="AL915" s="35"/>
      <c r="AM915" s="35"/>
      <c r="AN915" s="35"/>
      <c r="AO915" s="35"/>
      <c r="AP915" s="35"/>
      <c r="AQ915" s="35"/>
      <c r="AR915" s="35"/>
      <c r="AS915" s="35"/>
      <c r="AT915" s="35"/>
      <c r="AU915" s="35"/>
      <c r="AV915" s="35"/>
      <c r="AW915" s="35"/>
      <c r="AX915" s="35"/>
    </row>
    <row r="916" ht="15.75" customHeight="1">
      <c r="D916" s="60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  <c r="AA916" s="35"/>
      <c r="AB916" s="35"/>
      <c r="AD916" s="35"/>
      <c r="AE916" s="35"/>
      <c r="AF916" s="35"/>
      <c r="AG916" s="35"/>
      <c r="AH916" s="35"/>
      <c r="AI916" s="35"/>
      <c r="AJ916" s="35"/>
      <c r="AK916" s="35"/>
      <c r="AL916" s="35"/>
      <c r="AM916" s="35"/>
      <c r="AN916" s="35"/>
      <c r="AO916" s="35"/>
      <c r="AP916" s="35"/>
      <c r="AQ916" s="35"/>
      <c r="AR916" s="35"/>
      <c r="AS916" s="35"/>
      <c r="AT916" s="35"/>
      <c r="AU916" s="35"/>
      <c r="AV916" s="35"/>
      <c r="AW916" s="35"/>
      <c r="AX916" s="35"/>
    </row>
    <row r="917" ht="15.75" customHeight="1">
      <c r="D917" s="60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  <c r="AA917" s="35"/>
      <c r="AB917" s="35"/>
      <c r="AD917" s="35"/>
      <c r="AE917" s="35"/>
      <c r="AF917" s="35"/>
      <c r="AG917" s="35"/>
      <c r="AH917" s="35"/>
      <c r="AI917" s="35"/>
      <c r="AJ917" s="35"/>
      <c r="AK917" s="35"/>
      <c r="AL917" s="35"/>
      <c r="AM917" s="35"/>
      <c r="AN917" s="35"/>
      <c r="AO917" s="35"/>
      <c r="AP917" s="35"/>
      <c r="AQ917" s="35"/>
      <c r="AR917" s="35"/>
      <c r="AS917" s="35"/>
      <c r="AT917" s="35"/>
      <c r="AU917" s="35"/>
      <c r="AV917" s="35"/>
      <c r="AW917" s="35"/>
      <c r="AX917" s="35"/>
    </row>
    <row r="918" ht="15.75" customHeight="1">
      <c r="D918" s="60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  <c r="AA918" s="35"/>
      <c r="AB918" s="35"/>
      <c r="AD918" s="35"/>
      <c r="AE918" s="35"/>
      <c r="AF918" s="35"/>
      <c r="AG918" s="35"/>
      <c r="AH918" s="35"/>
      <c r="AI918" s="35"/>
      <c r="AJ918" s="35"/>
      <c r="AK918" s="35"/>
      <c r="AL918" s="35"/>
      <c r="AM918" s="35"/>
      <c r="AN918" s="35"/>
      <c r="AO918" s="35"/>
      <c r="AP918" s="35"/>
      <c r="AQ918" s="35"/>
      <c r="AR918" s="35"/>
      <c r="AS918" s="35"/>
      <c r="AT918" s="35"/>
      <c r="AU918" s="35"/>
      <c r="AV918" s="35"/>
      <c r="AW918" s="35"/>
      <c r="AX918" s="35"/>
    </row>
    <row r="919" ht="15.75" customHeight="1">
      <c r="D919" s="60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  <c r="AA919" s="35"/>
      <c r="AB919" s="35"/>
      <c r="AD919" s="35"/>
      <c r="AE919" s="35"/>
      <c r="AF919" s="35"/>
      <c r="AG919" s="35"/>
      <c r="AH919" s="35"/>
      <c r="AI919" s="35"/>
      <c r="AJ919" s="35"/>
      <c r="AK919" s="35"/>
      <c r="AL919" s="35"/>
      <c r="AM919" s="35"/>
      <c r="AN919" s="35"/>
      <c r="AO919" s="35"/>
      <c r="AP919" s="35"/>
      <c r="AQ919" s="35"/>
      <c r="AR919" s="35"/>
      <c r="AS919" s="35"/>
      <c r="AT919" s="35"/>
      <c r="AU919" s="35"/>
      <c r="AV919" s="35"/>
      <c r="AW919" s="35"/>
      <c r="AX919" s="35"/>
    </row>
    <row r="920" ht="15.75" customHeight="1">
      <c r="D920" s="60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  <c r="AA920" s="35"/>
      <c r="AB920" s="35"/>
      <c r="AD920" s="35"/>
      <c r="AE920" s="35"/>
      <c r="AF920" s="35"/>
      <c r="AG920" s="35"/>
      <c r="AH920" s="35"/>
      <c r="AI920" s="35"/>
      <c r="AJ920" s="35"/>
      <c r="AK920" s="35"/>
      <c r="AL920" s="35"/>
      <c r="AM920" s="35"/>
      <c r="AN920" s="35"/>
      <c r="AO920" s="35"/>
      <c r="AP920" s="35"/>
      <c r="AQ920" s="35"/>
      <c r="AR920" s="35"/>
      <c r="AS920" s="35"/>
      <c r="AT920" s="35"/>
      <c r="AU920" s="35"/>
      <c r="AV920" s="35"/>
      <c r="AW920" s="35"/>
      <c r="AX920" s="35"/>
    </row>
    <row r="921" ht="15.75" customHeight="1">
      <c r="D921" s="60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  <c r="AA921" s="35"/>
      <c r="AB921" s="35"/>
      <c r="AD921" s="35"/>
      <c r="AE921" s="35"/>
      <c r="AF921" s="35"/>
      <c r="AG921" s="35"/>
      <c r="AH921" s="35"/>
      <c r="AI921" s="35"/>
      <c r="AJ921" s="35"/>
      <c r="AK921" s="35"/>
      <c r="AL921" s="35"/>
      <c r="AM921" s="35"/>
      <c r="AN921" s="35"/>
      <c r="AO921" s="35"/>
      <c r="AP921" s="35"/>
      <c r="AQ921" s="35"/>
      <c r="AR921" s="35"/>
      <c r="AS921" s="35"/>
      <c r="AT921" s="35"/>
      <c r="AU921" s="35"/>
      <c r="AV921" s="35"/>
      <c r="AW921" s="35"/>
      <c r="AX921" s="35"/>
    </row>
    <row r="922" ht="15.75" customHeight="1">
      <c r="D922" s="60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  <c r="AA922" s="35"/>
      <c r="AB922" s="35"/>
      <c r="AD922" s="35"/>
      <c r="AE922" s="35"/>
      <c r="AF922" s="35"/>
      <c r="AG922" s="35"/>
      <c r="AH922" s="35"/>
      <c r="AI922" s="35"/>
      <c r="AJ922" s="35"/>
      <c r="AK922" s="35"/>
      <c r="AL922" s="35"/>
      <c r="AM922" s="35"/>
      <c r="AN922" s="35"/>
      <c r="AO922" s="35"/>
      <c r="AP922" s="35"/>
      <c r="AQ922" s="35"/>
      <c r="AR922" s="35"/>
      <c r="AS922" s="35"/>
      <c r="AT922" s="35"/>
      <c r="AU922" s="35"/>
      <c r="AV922" s="35"/>
      <c r="AW922" s="35"/>
      <c r="AX922" s="35"/>
    </row>
    <row r="923" ht="15.75" customHeight="1">
      <c r="D923" s="60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  <c r="AA923" s="35"/>
      <c r="AB923" s="35"/>
      <c r="AD923" s="35"/>
      <c r="AE923" s="35"/>
      <c r="AF923" s="35"/>
      <c r="AG923" s="35"/>
      <c r="AH923" s="35"/>
      <c r="AI923" s="35"/>
      <c r="AJ923" s="35"/>
      <c r="AK923" s="35"/>
      <c r="AL923" s="35"/>
      <c r="AM923" s="35"/>
      <c r="AN923" s="35"/>
      <c r="AO923" s="35"/>
      <c r="AP923" s="35"/>
      <c r="AQ923" s="35"/>
      <c r="AR923" s="35"/>
      <c r="AS923" s="35"/>
      <c r="AT923" s="35"/>
      <c r="AU923" s="35"/>
      <c r="AV923" s="35"/>
      <c r="AW923" s="35"/>
      <c r="AX923" s="35"/>
    </row>
    <row r="924" ht="15.75" customHeight="1">
      <c r="D924" s="60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  <c r="AA924" s="35"/>
      <c r="AB924" s="35"/>
      <c r="AD924" s="35"/>
      <c r="AE924" s="35"/>
      <c r="AF924" s="35"/>
      <c r="AG924" s="35"/>
      <c r="AH924" s="35"/>
      <c r="AI924" s="35"/>
      <c r="AJ924" s="35"/>
      <c r="AK924" s="35"/>
      <c r="AL924" s="35"/>
      <c r="AM924" s="35"/>
      <c r="AN924" s="35"/>
      <c r="AO924" s="35"/>
      <c r="AP924" s="35"/>
      <c r="AQ924" s="35"/>
      <c r="AR924" s="35"/>
      <c r="AS924" s="35"/>
      <c r="AT924" s="35"/>
      <c r="AU924" s="35"/>
      <c r="AV924" s="35"/>
      <c r="AW924" s="35"/>
      <c r="AX924" s="35"/>
    </row>
    <row r="925" ht="15.75" customHeight="1">
      <c r="D925" s="60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  <c r="AA925" s="35"/>
      <c r="AB925" s="35"/>
      <c r="AD925" s="35"/>
      <c r="AE925" s="35"/>
      <c r="AF925" s="35"/>
      <c r="AG925" s="35"/>
      <c r="AH925" s="35"/>
      <c r="AI925" s="35"/>
      <c r="AJ925" s="35"/>
      <c r="AK925" s="35"/>
      <c r="AL925" s="35"/>
      <c r="AM925" s="35"/>
      <c r="AN925" s="35"/>
      <c r="AO925" s="35"/>
      <c r="AP925" s="35"/>
      <c r="AQ925" s="35"/>
      <c r="AR925" s="35"/>
      <c r="AS925" s="35"/>
      <c r="AT925" s="35"/>
      <c r="AU925" s="35"/>
      <c r="AV925" s="35"/>
      <c r="AW925" s="35"/>
      <c r="AX925" s="35"/>
    </row>
    <row r="926" ht="15.75" customHeight="1">
      <c r="D926" s="60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  <c r="AA926" s="35"/>
      <c r="AB926" s="35"/>
      <c r="AD926" s="35"/>
      <c r="AE926" s="35"/>
      <c r="AF926" s="35"/>
      <c r="AG926" s="35"/>
      <c r="AH926" s="35"/>
      <c r="AI926" s="35"/>
      <c r="AJ926" s="35"/>
      <c r="AK926" s="35"/>
      <c r="AL926" s="35"/>
      <c r="AM926" s="35"/>
      <c r="AN926" s="35"/>
      <c r="AO926" s="35"/>
      <c r="AP926" s="35"/>
      <c r="AQ926" s="35"/>
      <c r="AR926" s="35"/>
      <c r="AS926" s="35"/>
      <c r="AT926" s="35"/>
      <c r="AU926" s="35"/>
      <c r="AV926" s="35"/>
      <c r="AW926" s="35"/>
      <c r="AX926" s="35"/>
    </row>
    <row r="927" ht="15.75" customHeight="1">
      <c r="D927" s="60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  <c r="AA927" s="35"/>
      <c r="AB927" s="35"/>
      <c r="AD927" s="35"/>
      <c r="AE927" s="35"/>
      <c r="AF927" s="35"/>
      <c r="AG927" s="35"/>
      <c r="AH927" s="35"/>
      <c r="AI927" s="35"/>
      <c r="AJ927" s="35"/>
      <c r="AK927" s="35"/>
      <c r="AL927" s="35"/>
      <c r="AM927" s="35"/>
      <c r="AN927" s="35"/>
      <c r="AO927" s="35"/>
      <c r="AP927" s="35"/>
      <c r="AQ927" s="35"/>
      <c r="AR927" s="35"/>
      <c r="AS927" s="35"/>
      <c r="AT927" s="35"/>
      <c r="AU927" s="35"/>
      <c r="AV927" s="35"/>
      <c r="AW927" s="35"/>
      <c r="AX927" s="35"/>
    </row>
    <row r="928" ht="15.75" customHeight="1">
      <c r="D928" s="60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  <c r="AA928" s="35"/>
      <c r="AB928" s="35"/>
      <c r="AD928" s="35"/>
      <c r="AE928" s="35"/>
      <c r="AF928" s="35"/>
      <c r="AG928" s="35"/>
      <c r="AH928" s="35"/>
      <c r="AI928" s="35"/>
      <c r="AJ928" s="35"/>
      <c r="AK928" s="35"/>
      <c r="AL928" s="35"/>
      <c r="AM928" s="35"/>
      <c r="AN928" s="35"/>
      <c r="AO928" s="35"/>
      <c r="AP928" s="35"/>
      <c r="AQ928" s="35"/>
      <c r="AR928" s="35"/>
      <c r="AS928" s="35"/>
      <c r="AT928" s="35"/>
      <c r="AU928" s="35"/>
      <c r="AV928" s="35"/>
      <c r="AW928" s="35"/>
      <c r="AX928" s="35"/>
    </row>
    <row r="929" ht="15.75" customHeight="1">
      <c r="D929" s="60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  <c r="AA929" s="35"/>
      <c r="AB929" s="35"/>
      <c r="AD929" s="35"/>
      <c r="AE929" s="35"/>
      <c r="AF929" s="35"/>
      <c r="AG929" s="35"/>
      <c r="AH929" s="35"/>
      <c r="AI929" s="35"/>
      <c r="AJ929" s="35"/>
      <c r="AK929" s="35"/>
      <c r="AL929" s="35"/>
      <c r="AM929" s="35"/>
      <c r="AN929" s="35"/>
      <c r="AO929" s="35"/>
      <c r="AP929" s="35"/>
      <c r="AQ929" s="35"/>
      <c r="AR929" s="35"/>
      <c r="AS929" s="35"/>
      <c r="AT929" s="35"/>
      <c r="AU929" s="35"/>
      <c r="AV929" s="35"/>
      <c r="AW929" s="35"/>
      <c r="AX929" s="35"/>
    </row>
    <row r="930" ht="15.75" customHeight="1">
      <c r="D930" s="60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  <c r="AA930" s="35"/>
      <c r="AB930" s="35"/>
      <c r="AD930" s="35"/>
      <c r="AE930" s="35"/>
      <c r="AF930" s="35"/>
      <c r="AG930" s="35"/>
      <c r="AH930" s="35"/>
      <c r="AI930" s="35"/>
      <c r="AJ930" s="35"/>
      <c r="AK930" s="35"/>
      <c r="AL930" s="35"/>
      <c r="AM930" s="35"/>
      <c r="AN930" s="35"/>
      <c r="AO930" s="35"/>
      <c r="AP930" s="35"/>
      <c r="AQ930" s="35"/>
      <c r="AR930" s="35"/>
      <c r="AS930" s="35"/>
      <c r="AT930" s="35"/>
      <c r="AU930" s="35"/>
      <c r="AV930" s="35"/>
      <c r="AW930" s="35"/>
      <c r="AX930" s="35"/>
    </row>
    <row r="931" ht="15.75" customHeight="1">
      <c r="D931" s="60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  <c r="AA931" s="35"/>
      <c r="AB931" s="35"/>
      <c r="AD931" s="35"/>
      <c r="AE931" s="35"/>
      <c r="AF931" s="35"/>
      <c r="AG931" s="35"/>
      <c r="AH931" s="35"/>
      <c r="AI931" s="35"/>
      <c r="AJ931" s="35"/>
      <c r="AK931" s="35"/>
      <c r="AL931" s="35"/>
      <c r="AM931" s="35"/>
      <c r="AN931" s="35"/>
      <c r="AO931" s="35"/>
      <c r="AP931" s="35"/>
      <c r="AQ931" s="35"/>
      <c r="AR931" s="35"/>
      <c r="AS931" s="35"/>
      <c r="AT931" s="35"/>
      <c r="AU931" s="35"/>
      <c r="AV931" s="35"/>
      <c r="AW931" s="35"/>
      <c r="AX931" s="35"/>
    </row>
    <row r="932" ht="15.75" customHeight="1">
      <c r="D932" s="60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  <c r="AA932" s="35"/>
      <c r="AB932" s="35"/>
      <c r="AD932" s="35"/>
      <c r="AE932" s="35"/>
      <c r="AF932" s="35"/>
      <c r="AG932" s="35"/>
      <c r="AH932" s="35"/>
      <c r="AI932" s="35"/>
      <c r="AJ932" s="35"/>
      <c r="AK932" s="35"/>
      <c r="AL932" s="35"/>
      <c r="AM932" s="35"/>
      <c r="AN932" s="35"/>
      <c r="AO932" s="35"/>
      <c r="AP932" s="35"/>
      <c r="AQ932" s="35"/>
      <c r="AR932" s="35"/>
      <c r="AS932" s="35"/>
      <c r="AT932" s="35"/>
      <c r="AU932" s="35"/>
      <c r="AV932" s="35"/>
      <c r="AW932" s="35"/>
      <c r="AX932" s="35"/>
    </row>
    <row r="933" ht="15.75" customHeight="1">
      <c r="D933" s="60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  <c r="AA933" s="35"/>
      <c r="AB933" s="35"/>
      <c r="AD933" s="35"/>
      <c r="AE933" s="35"/>
      <c r="AF933" s="35"/>
      <c r="AG933" s="35"/>
      <c r="AH933" s="35"/>
      <c r="AI933" s="35"/>
      <c r="AJ933" s="35"/>
      <c r="AK933" s="35"/>
      <c r="AL933" s="35"/>
      <c r="AM933" s="35"/>
      <c r="AN933" s="35"/>
      <c r="AO933" s="35"/>
      <c r="AP933" s="35"/>
      <c r="AQ933" s="35"/>
      <c r="AR933" s="35"/>
      <c r="AS933" s="35"/>
      <c r="AT933" s="35"/>
      <c r="AU933" s="35"/>
      <c r="AV933" s="35"/>
      <c r="AW933" s="35"/>
      <c r="AX933" s="35"/>
    </row>
    <row r="934" ht="15.75" customHeight="1">
      <c r="D934" s="60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  <c r="AA934" s="35"/>
      <c r="AB934" s="35"/>
      <c r="AD934" s="35"/>
      <c r="AE934" s="35"/>
      <c r="AF934" s="35"/>
      <c r="AG934" s="35"/>
      <c r="AH934" s="35"/>
      <c r="AI934" s="35"/>
      <c r="AJ934" s="35"/>
      <c r="AK934" s="35"/>
      <c r="AL934" s="35"/>
      <c r="AM934" s="35"/>
      <c r="AN934" s="35"/>
      <c r="AO934" s="35"/>
      <c r="AP934" s="35"/>
      <c r="AQ934" s="35"/>
      <c r="AR934" s="35"/>
      <c r="AS934" s="35"/>
      <c r="AT934" s="35"/>
      <c r="AU934" s="35"/>
      <c r="AV934" s="35"/>
      <c r="AW934" s="35"/>
      <c r="AX934" s="35"/>
    </row>
    <row r="935" ht="15.75" customHeight="1">
      <c r="D935" s="60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  <c r="AA935" s="35"/>
      <c r="AB935" s="35"/>
      <c r="AD935" s="35"/>
      <c r="AE935" s="35"/>
      <c r="AF935" s="35"/>
      <c r="AG935" s="35"/>
      <c r="AH935" s="35"/>
      <c r="AI935" s="35"/>
      <c r="AJ935" s="35"/>
      <c r="AK935" s="35"/>
      <c r="AL935" s="35"/>
      <c r="AM935" s="35"/>
      <c r="AN935" s="35"/>
      <c r="AO935" s="35"/>
      <c r="AP935" s="35"/>
      <c r="AQ935" s="35"/>
      <c r="AR935" s="35"/>
      <c r="AS935" s="35"/>
      <c r="AT935" s="35"/>
      <c r="AU935" s="35"/>
      <c r="AV935" s="35"/>
      <c r="AW935" s="35"/>
      <c r="AX935" s="35"/>
    </row>
    <row r="936" ht="15.75" customHeight="1">
      <c r="D936" s="60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  <c r="AA936" s="35"/>
      <c r="AB936" s="35"/>
      <c r="AD936" s="35"/>
      <c r="AE936" s="35"/>
      <c r="AF936" s="35"/>
      <c r="AG936" s="35"/>
      <c r="AH936" s="35"/>
      <c r="AI936" s="35"/>
      <c r="AJ936" s="35"/>
      <c r="AK936" s="35"/>
      <c r="AL936" s="35"/>
      <c r="AM936" s="35"/>
      <c r="AN936" s="35"/>
      <c r="AO936" s="35"/>
      <c r="AP936" s="35"/>
      <c r="AQ936" s="35"/>
      <c r="AR936" s="35"/>
      <c r="AS936" s="35"/>
      <c r="AT936" s="35"/>
      <c r="AU936" s="35"/>
      <c r="AV936" s="35"/>
      <c r="AW936" s="35"/>
      <c r="AX936" s="35"/>
    </row>
    <row r="937" ht="15.75" customHeight="1">
      <c r="D937" s="60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  <c r="AA937" s="35"/>
      <c r="AB937" s="35"/>
      <c r="AD937" s="35"/>
      <c r="AE937" s="35"/>
      <c r="AF937" s="35"/>
      <c r="AG937" s="35"/>
      <c r="AH937" s="35"/>
      <c r="AI937" s="35"/>
      <c r="AJ937" s="35"/>
      <c r="AK937" s="35"/>
      <c r="AL937" s="35"/>
      <c r="AM937" s="35"/>
      <c r="AN937" s="35"/>
      <c r="AO937" s="35"/>
      <c r="AP937" s="35"/>
      <c r="AQ937" s="35"/>
      <c r="AR937" s="35"/>
      <c r="AS937" s="35"/>
      <c r="AT937" s="35"/>
      <c r="AU937" s="35"/>
      <c r="AV937" s="35"/>
      <c r="AW937" s="35"/>
      <c r="AX937" s="35"/>
    </row>
    <row r="938" ht="15.75" customHeight="1">
      <c r="D938" s="60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  <c r="AA938" s="35"/>
      <c r="AB938" s="35"/>
      <c r="AD938" s="35"/>
      <c r="AE938" s="35"/>
      <c r="AF938" s="35"/>
      <c r="AG938" s="35"/>
      <c r="AH938" s="35"/>
      <c r="AI938" s="35"/>
      <c r="AJ938" s="35"/>
      <c r="AK938" s="35"/>
      <c r="AL938" s="35"/>
      <c r="AM938" s="35"/>
      <c r="AN938" s="35"/>
      <c r="AO938" s="35"/>
      <c r="AP938" s="35"/>
      <c r="AQ938" s="35"/>
      <c r="AR938" s="35"/>
      <c r="AS938" s="35"/>
      <c r="AT938" s="35"/>
      <c r="AU938" s="35"/>
      <c r="AV938" s="35"/>
      <c r="AW938" s="35"/>
      <c r="AX938" s="35"/>
    </row>
    <row r="939" ht="15.75" customHeight="1">
      <c r="D939" s="60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  <c r="AA939" s="35"/>
      <c r="AB939" s="35"/>
      <c r="AD939" s="35"/>
      <c r="AE939" s="35"/>
      <c r="AF939" s="35"/>
      <c r="AG939" s="35"/>
      <c r="AH939" s="35"/>
      <c r="AI939" s="35"/>
      <c r="AJ939" s="35"/>
      <c r="AK939" s="35"/>
      <c r="AL939" s="35"/>
      <c r="AM939" s="35"/>
      <c r="AN939" s="35"/>
      <c r="AO939" s="35"/>
      <c r="AP939" s="35"/>
      <c r="AQ939" s="35"/>
      <c r="AR939" s="35"/>
      <c r="AS939" s="35"/>
      <c r="AT939" s="35"/>
      <c r="AU939" s="35"/>
      <c r="AV939" s="35"/>
      <c r="AW939" s="35"/>
      <c r="AX939" s="35"/>
    </row>
    <row r="940" ht="15.75" customHeight="1">
      <c r="D940" s="60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  <c r="AA940" s="35"/>
      <c r="AB940" s="35"/>
      <c r="AD940" s="35"/>
      <c r="AE940" s="35"/>
      <c r="AF940" s="35"/>
      <c r="AG940" s="35"/>
      <c r="AH940" s="35"/>
      <c r="AI940" s="35"/>
      <c r="AJ940" s="35"/>
      <c r="AK940" s="35"/>
      <c r="AL940" s="35"/>
      <c r="AM940" s="35"/>
      <c r="AN940" s="35"/>
      <c r="AO940" s="35"/>
      <c r="AP940" s="35"/>
      <c r="AQ940" s="35"/>
      <c r="AR940" s="35"/>
      <c r="AS940" s="35"/>
      <c r="AT940" s="35"/>
      <c r="AU940" s="35"/>
      <c r="AV940" s="35"/>
      <c r="AW940" s="35"/>
      <c r="AX940" s="35"/>
    </row>
    <row r="941" ht="15.75" customHeight="1">
      <c r="D941" s="60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  <c r="AA941" s="35"/>
      <c r="AB941" s="35"/>
      <c r="AD941" s="35"/>
      <c r="AE941" s="35"/>
      <c r="AF941" s="35"/>
      <c r="AG941" s="35"/>
      <c r="AH941" s="35"/>
      <c r="AI941" s="35"/>
      <c r="AJ941" s="35"/>
      <c r="AK941" s="35"/>
      <c r="AL941" s="35"/>
      <c r="AM941" s="35"/>
      <c r="AN941" s="35"/>
      <c r="AO941" s="35"/>
      <c r="AP941" s="35"/>
      <c r="AQ941" s="35"/>
      <c r="AR941" s="35"/>
      <c r="AS941" s="35"/>
      <c r="AT941" s="35"/>
      <c r="AU941" s="35"/>
      <c r="AV941" s="35"/>
      <c r="AW941" s="35"/>
      <c r="AX941" s="35"/>
    </row>
    <row r="942" ht="15.75" customHeight="1">
      <c r="D942" s="60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  <c r="AA942" s="35"/>
      <c r="AB942" s="35"/>
      <c r="AD942" s="35"/>
      <c r="AE942" s="35"/>
      <c r="AF942" s="35"/>
      <c r="AG942" s="35"/>
      <c r="AH942" s="35"/>
      <c r="AI942" s="35"/>
      <c r="AJ942" s="35"/>
      <c r="AK942" s="35"/>
      <c r="AL942" s="35"/>
      <c r="AM942" s="35"/>
      <c r="AN942" s="35"/>
      <c r="AO942" s="35"/>
      <c r="AP942" s="35"/>
      <c r="AQ942" s="35"/>
      <c r="AR942" s="35"/>
      <c r="AS942" s="35"/>
      <c r="AT942" s="35"/>
      <c r="AU942" s="35"/>
      <c r="AV942" s="35"/>
      <c r="AW942" s="35"/>
      <c r="AX942" s="35"/>
    </row>
    <row r="943" ht="15.75" customHeight="1">
      <c r="D943" s="60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  <c r="AA943" s="35"/>
      <c r="AB943" s="35"/>
      <c r="AD943" s="35"/>
      <c r="AE943" s="35"/>
      <c r="AF943" s="35"/>
      <c r="AG943" s="35"/>
      <c r="AH943" s="35"/>
      <c r="AI943" s="35"/>
      <c r="AJ943" s="35"/>
      <c r="AK943" s="35"/>
      <c r="AL943" s="35"/>
      <c r="AM943" s="35"/>
      <c r="AN943" s="35"/>
      <c r="AO943" s="35"/>
      <c r="AP943" s="35"/>
      <c r="AQ943" s="35"/>
      <c r="AR943" s="35"/>
      <c r="AS943" s="35"/>
      <c r="AT943" s="35"/>
      <c r="AU943" s="35"/>
      <c r="AV943" s="35"/>
      <c r="AW943" s="35"/>
      <c r="AX943" s="35"/>
    </row>
    <row r="944" ht="15.75" customHeight="1">
      <c r="D944" s="60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  <c r="AA944" s="35"/>
      <c r="AB944" s="35"/>
      <c r="AD944" s="35"/>
      <c r="AE944" s="35"/>
      <c r="AF944" s="35"/>
      <c r="AG944" s="35"/>
      <c r="AH944" s="35"/>
      <c r="AI944" s="35"/>
      <c r="AJ944" s="35"/>
      <c r="AK944" s="35"/>
      <c r="AL944" s="35"/>
      <c r="AM944" s="35"/>
      <c r="AN944" s="35"/>
      <c r="AO944" s="35"/>
      <c r="AP944" s="35"/>
      <c r="AQ944" s="35"/>
      <c r="AR944" s="35"/>
      <c r="AS944" s="35"/>
      <c r="AT944" s="35"/>
      <c r="AU944" s="35"/>
      <c r="AV944" s="35"/>
      <c r="AW944" s="35"/>
      <c r="AX944" s="35"/>
    </row>
    <row r="945" ht="15.75" customHeight="1">
      <c r="D945" s="60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  <c r="AA945" s="35"/>
      <c r="AB945" s="35"/>
      <c r="AD945" s="35"/>
      <c r="AE945" s="35"/>
      <c r="AF945" s="35"/>
      <c r="AG945" s="35"/>
      <c r="AH945" s="35"/>
      <c r="AI945" s="35"/>
      <c r="AJ945" s="35"/>
      <c r="AK945" s="35"/>
      <c r="AL945" s="35"/>
      <c r="AM945" s="35"/>
      <c r="AN945" s="35"/>
      <c r="AO945" s="35"/>
      <c r="AP945" s="35"/>
      <c r="AQ945" s="35"/>
      <c r="AR945" s="35"/>
      <c r="AS945" s="35"/>
      <c r="AT945" s="35"/>
      <c r="AU945" s="35"/>
      <c r="AV945" s="35"/>
      <c r="AW945" s="35"/>
      <c r="AX945" s="35"/>
    </row>
    <row r="946" ht="15.75" customHeight="1">
      <c r="D946" s="60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  <c r="AA946" s="35"/>
      <c r="AB946" s="35"/>
      <c r="AD946" s="35"/>
      <c r="AE946" s="35"/>
      <c r="AF946" s="35"/>
      <c r="AG946" s="35"/>
      <c r="AH946" s="35"/>
      <c r="AI946" s="35"/>
      <c r="AJ946" s="35"/>
      <c r="AK946" s="35"/>
      <c r="AL946" s="35"/>
      <c r="AM946" s="35"/>
      <c r="AN946" s="35"/>
      <c r="AO946" s="35"/>
      <c r="AP946" s="35"/>
      <c r="AQ946" s="35"/>
      <c r="AR946" s="35"/>
      <c r="AS946" s="35"/>
      <c r="AT946" s="35"/>
      <c r="AU946" s="35"/>
      <c r="AV946" s="35"/>
      <c r="AW946" s="35"/>
      <c r="AX946" s="35"/>
    </row>
    <row r="947" ht="15.75" customHeight="1">
      <c r="D947" s="60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  <c r="AA947" s="35"/>
      <c r="AB947" s="35"/>
      <c r="AD947" s="35"/>
      <c r="AE947" s="35"/>
      <c r="AF947" s="35"/>
      <c r="AG947" s="35"/>
      <c r="AH947" s="35"/>
      <c r="AI947" s="35"/>
      <c r="AJ947" s="35"/>
      <c r="AK947" s="35"/>
      <c r="AL947" s="35"/>
      <c r="AM947" s="35"/>
      <c r="AN947" s="35"/>
      <c r="AO947" s="35"/>
      <c r="AP947" s="35"/>
      <c r="AQ947" s="35"/>
      <c r="AR947" s="35"/>
      <c r="AS947" s="35"/>
      <c r="AT947" s="35"/>
      <c r="AU947" s="35"/>
      <c r="AV947" s="35"/>
      <c r="AW947" s="35"/>
      <c r="AX947" s="35"/>
    </row>
    <row r="948" ht="15.75" customHeight="1">
      <c r="D948" s="60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  <c r="AA948" s="35"/>
      <c r="AB948" s="35"/>
      <c r="AD948" s="35"/>
      <c r="AE948" s="35"/>
      <c r="AF948" s="35"/>
      <c r="AG948" s="35"/>
      <c r="AH948" s="35"/>
      <c r="AI948" s="35"/>
      <c r="AJ948" s="35"/>
      <c r="AK948" s="35"/>
      <c r="AL948" s="35"/>
      <c r="AM948" s="35"/>
      <c r="AN948" s="35"/>
      <c r="AO948" s="35"/>
      <c r="AP948" s="35"/>
      <c r="AQ948" s="35"/>
      <c r="AR948" s="35"/>
      <c r="AS948" s="35"/>
      <c r="AT948" s="35"/>
      <c r="AU948" s="35"/>
      <c r="AV948" s="35"/>
      <c r="AW948" s="35"/>
      <c r="AX948" s="35"/>
    </row>
    <row r="949" ht="15.75" customHeight="1">
      <c r="D949" s="60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  <c r="AA949" s="35"/>
      <c r="AB949" s="35"/>
      <c r="AD949" s="35"/>
      <c r="AE949" s="35"/>
      <c r="AF949" s="35"/>
      <c r="AG949" s="35"/>
      <c r="AH949" s="35"/>
      <c r="AI949" s="35"/>
      <c r="AJ949" s="35"/>
      <c r="AK949" s="35"/>
      <c r="AL949" s="35"/>
      <c r="AM949" s="35"/>
      <c r="AN949" s="35"/>
      <c r="AO949" s="35"/>
      <c r="AP949" s="35"/>
      <c r="AQ949" s="35"/>
      <c r="AR949" s="35"/>
      <c r="AS949" s="35"/>
      <c r="AT949" s="35"/>
      <c r="AU949" s="35"/>
      <c r="AV949" s="35"/>
      <c r="AW949" s="35"/>
      <c r="AX949" s="35"/>
    </row>
    <row r="950" ht="15.75" customHeight="1">
      <c r="D950" s="60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  <c r="AA950" s="35"/>
      <c r="AB950" s="35"/>
      <c r="AD950" s="35"/>
      <c r="AE950" s="35"/>
      <c r="AF950" s="35"/>
      <c r="AG950" s="35"/>
      <c r="AH950" s="35"/>
      <c r="AI950" s="35"/>
      <c r="AJ950" s="35"/>
      <c r="AK950" s="35"/>
      <c r="AL950" s="35"/>
      <c r="AM950" s="35"/>
      <c r="AN950" s="35"/>
      <c r="AO950" s="35"/>
      <c r="AP950" s="35"/>
      <c r="AQ950" s="35"/>
      <c r="AR950" s="35"/>
      <c r="AS950" s="35"/>
      <c r="AT950" s="35"/>
      <c r="AU950" s="35"/>
      <c r="AV950" s="35"/>
      <c r="AW950" s="35"/>
      <c r="AX950" s="35"/>
    </row>
    <row r="951" ht="15.75" customHeight="1">
      <c r="D951" s="60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  <c r="AA951" s="35"/>
      <c r="AB951" s="35"/>
      <c r="AD951" s="35"/>
      <c r="AE951" s="35"/>
      <c r="AF951" s="35"/>
      <c r="AG951" s="35"/>
      <c r="AH951" s="35"/>
      <c r="AI951" s="35"/>
      <c r="AJ951" s="35"/>
      <c r="AK951" s="35"/>
      <c r="AL951" s="35"/>
      <c r="AM951" s="35"/>
      <c r="AN951" s="35"/>
      <c r="AO951" s="35"/>
      <c r="AP951" s="35"/>
      <c r="AQ951" s="35"/>
      <c r="AR951" s="35"/>
      <c r="AS951" s="35"/>
      <c r="AT951" s="35"/>
      <c r="AU951" s="35"/>
      <c r="AV951" s="35"/>
      <c r="AW951" s="35"/>
      <c r="AX951" s="35"/>
    </row>
    <row r="952" ht="15.75" customHeight="1">
      <c r="D952" s="60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  <c r="AA952" s="35"/>
      <c r="AB952" s="35"/>
      <c r="AD952" s="35"/>
      <c r="AE952" s="35"/>
      <c r="AF952" s="35"/>
      <c r="AG952" s="35"/>
      <c r="AH952" s="35"/>
      <c r="AI952" s="35"/>
      <c r="AJ952" s="35"/>
      <c r="AK952" s="35"/>
      <c r="AL952" s="35"/>
      <c r="AM952" s="35"/>
      <c r="AN952" s="35"/>
      <c r="AO952" s="35"/>
      <c r="AP952" s="35"/>
      <c r="AQ952" s="35"/>
      <c r="AR952" s="35"/>
      <c r="AS952" s="35"/>
      <c r="AT952" s="35"/>
      <c r="AU952" s="35"/>
      <c r="AV952" s="35"/>
      <c r="AW952" s="35"/>
      <c r="AX952" s="35"/>
    </row>
    <row r="953" ht="15.75" customHeight="1">
      <c r="D953" s="60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  <c r="AA953" s="35"/>
      <c r="AB953" s="35"/>
      <c r="AD953" s="35"/>
      <c r="AE953" s="35"/>
      <c r="AF953" s="35"/>
      <c r="AG953" s="35"/>
      <c r="AH953" s="35"/>
      <c r="AI953" s="35"/>
      <c r="AJ953" s="35"/>
      <c r="AK953" s="35"/>
      <c r="AL953" s="35"/>
      <c r="AM953" s="35"/>
      <c r="AN953" s="35"/>
      <c r="AO953" s="35"/>
      <c r="AP953" s="35"/>
      <c r="AQ953" s="35"/>
      <c r="AR953" s="35"/>
      <c r="AS953" s="35"/>
      <c r="AT953" s="35"/>
      <c r="AU953" s="35"/>
      <c r="AV953" s="35"/>
      <c r="AW953" s="35"/>
      <c r="AX953" s="35"/>
    </row>
    <row r="954" ht="15.75" customHeight="1">
      <c r="D954" s="60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  <c r="AA954" s="35"/>
      <c r="AB954" s="35"/>
      <c r="AD954" s="35"/>
      <c r="AE954" s="35"/>
      <c r="AF954" s="35"/>
      <c r="AG954" s="35"/>
      <c r="AH954" s="35"/>
      <c r="AI954" s="35"/>
      <c r="AJ954" s="35"/>
      <c r="AK954" s="35"/>
      <c r="AL954" s="35"/>
      <c r="AM954" s="35"/>
      <c r="AN954" s="35"/>
      <c r="AO954" s="35"/>
      <c r="AP954" s="35"/>
      <c r="AQ954" s="35"/>
      <c r="AR954" s="35"/>
      <c r="AS954" s="35"/>
      <c r="AT954" s="35"/>
      <c r="AU954" s="35"/>
      <c r="AV954" s="35"/>
      <c r="AW954" s="35"/>
      <c r="AX954" s="35"/>
    </row>
    <row r="955" ht="15.75" customHeight="1">
      <c r="D955" s="60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  <c r="AA955" s="35"/>
      <c r="AB955" s="35"/>
      <c r="AD955" s="35"/>
      <c r="AE955" s="35"/>
      <c r="AF955" s="35"/>
      <c r="AG955" s="35"/>
      <c r="AH955" s="35"/>
      <c r="AI955" s="35"/>
      <c r="AJ955" s="35"/>
      <c r="AK955" s="35"/>
      <c r="AL955" s="35"/>
      <c r="AM955" s="35"/>
      <c r="AN955" s="35"/>
      <c r="AO955" s="35"/>
      <c r="AP955" s="35"/>
      <c r="AQ955" s="35"/>
      <c r="AR955" s="35"/>
      <c r="AS955" s="35"/>
      <c r="AT955" s="35"/>
      <c r="AU955" s="35"/>
      <c r="AV955" s="35"/>
      <c r="AW955" s="35"/>
      <c r="AX955" s="35"/>
    </row>
    <row r="956" ht="15.75" customHeight="1">
      <c r="D956" s="60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  <c r="AA956" s="35"/>
      <c r="AB956" s="35"/>
      <c r="AD956" s="35"/>
      <c r="AE956" s="35"/>
      <c r="AF956" s="35"/>
      <c r="AG956" s="35"/>
      <c r="AH956" s="35"/>
      <c r="AI956" s="35"/>
      <c r="AJ956" s="35"/>
      <c r="AK956" s="35"/>
      <c r="AL956" s="35"/>
      <c r="AM956" s="35"/>
      <c r="AN956" s="35"/>
      <c r="AO956" s="35"/>
      <c r="AP956" s="35"/>
      <c r="AQ956" s="35"/>
      <c r="AR956" s="35"/>
      <c r="AS956" s="35"/>
      <c r="AT956" s="35"/>
      <c r="AU956" s="35"/>
      <c r="AV956" s="35"/>
      <c r="AW956" s="35"/>
      <c r="AX956" s="35"/>
    </row>
    <row r="957" ht="15.75" customHeight="1">
      <c r="D957" s="60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  <c r="AA957" s="35"/>
      <c r="AB957" s="35"/>
      <c r="AD957" s="35"/>
      <c r="AE957" s="35"/>
      <c r="AF957" s="35"/>
      <c r="AG957" s="35"/>
      <c r="AH957" s="35"/>
      <c r="AI957" s="35"/>
      <c r="AJ957" s="35"/>
      <c r="AK957" s="35"/>
      <c r="AL957" s="35"/>
      <c r="AM957" s="35"/>
      <c r="AN957" s="35"/>
      <c r="AO957" s="35"/>
      <c r="AP957" s="35"/>
      <c r="AQ957" s="35"/>
      <c r="AR957" s="35"/>
      <c r="AS957" s="35"/>
      <c r="AT957" s="35"/>
      <c r="AU957" s="35"/>
      <c r="AV957" s="35"/>
      <c r="AW957" s="35"/>
      <c r="AX957" s="35"/>
    </row>
    <row r="958" ht="15.75" customHeight="1">
      <c r="D958" s="60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  <c r="AA958" s="35"/>
      <c r="AB958" s="35"/>
      <c r="AD958" s="35"/>
      <c r="AE958" s="35"/>
      <c r="AF958" s="35"/>
      <c r="AG958" s="35"/>
      <c r="AH958" s="35"/>
      <c r="AI958" s="35"/>
      <c r="AJ958" s="35"/>
      <c r="AK958" s="35"/>
      <c r="AL958" s="35"/>
      <c r="AM958" s="35"/>
      <c r="AN958" s="35"/>
      <c r="AO958" s="35"/>
      <c r="AP958" s="35"/>
      <c r="AQ958" s="35"/>
      <c r="AR958" s="35"/>
      <c r="AS958" s="35"/>
      <c r="AT958" s="35"/>
      <c r="AU958" s="35"/>
      <c r="AV958" s="35"/>
      <c r="AW958" s="35"/>
      <c r="AX958" s="35"/>
    </row>
    <row r="959" ht="15.75" customHeight="1">
      <c r="D959" s="60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  <c r="AA959" s="35"/>
      <c r="AB959" s="35"/>
      <c r="AD959" s="35"/>
      <c r="AE959" s="35"/>
      <c r="AF959" s="35"/>
      <c r="AG959" s="35"/>
      <c r="AH959" s="35"/>
      <c r="AI959" s="35"/>
      <c r="AJ959" s="35"/>
      <c r="AK959" s="35"/>
      <c r="AL959" s="35"/>
      <c r="AM959" s="35"/>
      <c r="AN959" s="35"/>
      <c r="AO959" s="35"/>
      <c r="AP959" s="35"/>
      <c r="AQ959" s="35"/>
      <c r="AR959" s="35"/>
      <c r="AS959" s="35"/>
      <c r="AT959" s="35"/>
      <c r="AU959" s="35"/>
      <c r="AV959" s="35"/>
      <c r="AW959" s="35"/>
      <c r="AX959" s="35"/>
    </row>
    <row r="960" ht="15.75" customHeight="1">
      <c r="D960" s="60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  <c r="AA960" s="35"/>
      <c r="AB960" s="35"/>
      <c r="AD960" s="35"/>
      <c r="AE960" s="35"/>
      <c r="AF960" s="35"/>
      <c r="AG960" s="35"/>
      <c r="AH960" s="35"/>
      <c r="AI960" s="35"/>
      <c r="AJ960" s="35"/>
      <c r="AK960" s="35"/>
      <c r="AL960" s="35"/>
      <c r="AM960" s="35"/>
      <c r="AN960" s="35"/>
      <c r="AO960" s="35"/>
      <c r="AP960" s="35"/>
      <c r="AQ960" s="35"/>
      <c r="AR960" s="35"/>
      <c r="AS960" s="35"/>
      <c r="AT960" s="35"/>
      <c r="AU960" s="35"/>
      <c r="AV960" s="35"/>
      <c r="AW960" s="35"/>
      <c r="AX960" s="35"/>
    </row>
    <row r="961" ht="15.75" customHeight="1">
      <c r="D961" s="60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  <c r="AA961" s="35"/>
      <c r="AB961" s="35"/>
      <c r="AD961" s="35"/>
      <c r="AE961" s="35"/>
      <c r="AF961" s="35"/>
      <c r="AG961" s="35"/>
      <c r="AH961" s="35"/>
      <c r="AI961" s="35"/>
      <c r="AJ961" s="35"/>
      <c r="AK961" s="35"/>
      <c r="AL961" s="35"/>
      <c r="AM961" s="35"/>
      <c r="AN961" s="35"/>
      <c r="AO961" s="35"/>
      <c r="AP961" s="35"/>
      <c r="AQ961" s="35"/>
      <c r="AR961" s="35"/>
      <c r="AS961" s="35"/>
      <c r="AT961" s="35"/>
      <c r="AU961" s="35"/>
      <c r="AV961" s="35"/>
      <c r="AW961" s="35"/>
      <c r="AX961" s="35"/>
    </row>
    <row r="962" ht="15.75" customHeight="1">
      <c r="D962" s="60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  <c r="AA962" s="35"/>
      <c r="AB962" s="35"/>
      <c r="AD962" s="35"/>
      <c r="AE962" s="35"/>
      <c r="AF962" s="35"/>
      <c r="AG962" s="35"/>
      <c r="AH962" s="35"/>
      <c r="AI962" s="35"/>
      <c r="AJ962" s="35"/>
      <c r="AK962" s="35"/>
      <c r="AL962" s="35"/>
      <c r="AM962" s="35"/>
      <c r="AN962" s="35"/>
      <c r="AO962" s="35"/>
      <c r="AP962" s="35"/>
      <c r="AQ962" s="35"/>
      <c r="AR962" s="35"/>
      <c r="AS962" s="35"/>
      <c r="AT962" s="35"/>
      <c r="AU962" s="35"/>
      <c r="AV962" s="35"/>
      <c r="AW962" s="35"/>
      <c r="AX962" s="35"/>
    </row>
    <row r="963" ht="15.75" customHeight="1">
      <c r="D963" s="60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  <c r="AA963" s="35"/>
      <c r="AB963" s="35"/>
      <c r="AD963" s="35"/>
      <c r="AE963" s="35"/>
      <c r="AF963" s="35"/>
      <c r="AG963" s="35"/>
      <c r="AH963" s="35"/>
      <c r="AI963" s="35"/>
      <c r="AJ963" s="35"/>
      <c r="AK963" s="35"/>
      <c r="AL963" s="35"/>
      <c r="AM963" s="35"/>
      <c r="AN963" s="35"/>
      <c r="AO963" s="35"/>
      <c r="AP963" s="35"/>
      <c r="AQ963" s="35"/>
      <c r="AR963" s="35"/>
      <c r="AS963" s="35"/>
      <c r="AT963" s="35"/>
      <c r="AU963" s="35"/>
      <c r="AV963" s="35"/>
      <c r="AW963" s="35"/>
      <c r="AX963" s="35"/>
    </row>
    <row r="964" ht="15.75" customHeight="1">
      <c r="D964" s="60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  <c r="AA964" s="35"/>
      <c r="AB964" s="35"/>
      <c r="AD964" s="35"/>
      <c r="AE964" s="35"/>
      <c r="AF964" s="35"/>
      <c r="AG964" s="35"/>
      <c r="AH964" s="35"/>
      <c r="AI964" s="35"/>
      <c r="AJ964" s="35"/>
      <c r="AK964" s="35"/>
      <c r="AL964" s="35"/>
      <c r="AM964" s="35"/>
      <c r="AN964" s="35"/>
      <c r="AO964" s="35"/>
      <c r="AP964" s="35"/>
      <c r="AQ964" s="35"/>
      <c r="AR964" s="35"/>
      <c r="AS964" s="35"/>
      <c r="AT964" s="35"/>
      <c r="AU964" s="35"/>
      <c r="AV964" s="35"/>
      <c r="AW964" s="35"/>
      <c r="AX964" s="35"/>
    </row>
    <row r="965" ht="15.75" customHeight="1">
      <c r="D965" s="60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  <c r="AA965" s="35"/>
      <c r="AB965" s="35"/>
      <c r="AD965" s="35"/>
      <c r="AE965" s="35"/>
      <c r="AF965" s="35"/>
      <c r="AG965" s="35"/>
      <c r="AH965" s="35"/>
      <c r="AI965" s="35"/>
      <c r="AJ965" s="35"/>
      <c r="AK965" s="35"/>
      <c r="AL965" s="35"/>
      <c r="AM965" s="35"/>
      <c r="AN965" s="35"/>
      <c r="AO965" s="35"/>
      <c r="AP965" s="35"/>
      <c r="AQ965" s="35"/>
      <c r="AR965" s="35"/>
      <c r="AS965" s="35"/>
      <c r="AT965" s="35"/>
      <c r="AU965" s="35"/>
      <c r="AV965" s="35"/>
      <c r="AW965" s="35"/>
      <c r="AX965" s="35"/>
    </row>
    <row r="966" ht="15.75" customHeight="1">
      <c r="D966" s="60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  <c r="AA966" s="35"/>
      <c r="AB966" s="35"/>
      <c r="AD966" s="35"/>
      <c r="AE966" s="35"/>
      <c r="AF966" s="35"/>
      <c r="AG966" s="35"/>
      <c r="AH966" s="35"/>
      <c r="AI966" s="35"/>
      <c r="AJ966" s="35"/>
      <c r="AK966" s="35"/>
      <c r="AL966" s="35"/>
      <c r="AM966" s="35"/>
      <c r="AN966" s="35"/>
      <c r="AO966" s="35"/>
      <c r="AP966" s="35"/>
      <c r="AQ966" s="35"/>
      <c r="AR966" s="35"/>
      <c r="AS966" s="35"/>
      <c r="AT966" s="35"/>
      <c r="AU966" s="35"/>
      <c r="AV966" s="35"/>
      <c r="AW966" s="35"/>
      <c r="AX966" s="35"/>
    </row>
    <row r="967" ht="15.75" customHeight="1">
      <c r="D967" s="60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  <c r="AA967" s="35"/>
      <c r="AB967" s="35"/>
      <c r="AD967" s="35"/>
      <c r="AE967" s="35"/>
      <c r="AF967" s="35"/>
      <c r="AG967" s="35"/>
      <c r="AH967" s="35"/>
      <c r="AI967" s="35"/>
      <c r="AJ967" s="35"/>
      <c r="AK967" s="35"/>
      <c r="AL967" s="35"/>
      <c r="AM967" s="35"/>
      <c r="AN967" s="35"/>
      <c r="AO967" s="35"/>
      <c r="AP967" s="35"/>
      <c r="AQ967" s="35"/>
      <c r="AR967" s="35"/>
      <c r="AS967" s="35"/>
      <c r="AT967" s="35"/>
      <c r="AU967" s="35"/>
      <c r="AV967" s="35"/>
      <c r="AW967" s="35"/>
      <c r="AX967" s="35"/>
    </row>
    <row r="968" ht="15.75" customHeight="1">
      <c r="D968" s="60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  <c r="AA968" s="35"/>
      <c r="AB968" s="35"/>
      <c r="AD968" s="35"/>
      <c r="AE968" s="35"/>
      <c r="AF968" s="35"/>
      <c r="AG968" s="35"/>
      <c r="AH968" s="35"/>
      <c r="AI968" s="35"/>
      <c r="AJ968" s="35"/>
      <c r="AK968" s="35"/>
      <c r="AL968" s="35"/>
      <c r="AM968" s="35"/>
      <c r="AN968" s="35"/>
      <c r="AO968" s="35"/>
      <c r="AP968" s="35"/>
      <c r="AQ968" s="35"/>
      <c r="AR968" s="35"/>
      <c r="AS968" s="35"/>
      <c r="AT968" s="35"/>
      <c r="AU968" s="35"/>
      <c r="AV968" s="35"/>
      <c r="AW968" s="35"/>
      <c r="AX968" s="35"/>
    </row>
    <row r="969" ht="15.75" customHeight="1">
      <c r="D969" s="60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  <c r="AA969" s="35"/>
      <c r="AB969" s="35"/>
      <c r="AD969" s="35"/>
      <c r="AE969" s="35"/>
      <c r="AF969" s="35"/>
      <c r="AG969" s="35"/>
      <c r="AH969" s="35"/>
      <c r="AI969" s="35"/>
      <c r="AJ969" s="35"/>
      <c r="AK969" s="35"/>
      <c r="AL969" s="35"/>
      <c r="AM969" s="35"/>
      <c r="AN969" s="35"/>
      <c r="AO969" s="35"/>
      <c r="AP969" s="35"/>
      <c r="AQ969" s="35"/>
      <c r="AR969" s="35"/>
      <c r="AS969" s="35"/>
      <c r="AT969" s="35"/>
      <c r="AU969" s="35"/>
      <c r="AV969" s="35"/>
      <c r="AW969" s="35"/>
      <c r="AX969" s="35"/>
    </row>
    <row r="970" ht="15.75" customHeight="1">
      <c r="D970" s="60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  <c r="AA970" s="35"/>
      <c r="AB970" s="35"/>
      <c r="AD970" s="35"/>
      <c r="AE970" s="35"/>
      <c r="AF970" s="35"/>
      <c r="AG970" s="35"/>
      <c r="AH970" s="35"/>
      <c r="AI970" s="35"/>
      <c r="AJ970" s="35"/>
      <c r="AK970" s="35"/>
      <c r="AL970" s="35"/>
      <c r="AM970" s="35"/>
      <c r="AN970" s="35"/>
      <c r="AO970" s="35"/>
      <c r="AP970" s="35"/>
      <c r="AQ970" s="35"/>
      <c r="AR970" s="35"/>
      <c r="AS970" s="35"/>
      <c r="AT970" s="35"/>
      <c r="AU970" s="35"/>
      <c r="AV970" s="35"/>
      <c r="AW970" s="35"/>
      <c r="AX970" s="35"/>
    </row>
    <row r="971" ht="15.75" customHeight="1">
      <c r="D971" s="60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  <c r="AA971" s="35"/>
      <c r="AB971" s="35"/>
      <c r="AD971" s="35"/>
      <c r="AE971" s="35"/>
      <c r="AF971" s="35"/>
      <c r="AG971" s="35"/>
      <c r="AH971" s="35"/>
      <c r="AI971" s="35"/>
      <c r="AJ971" s="35"/>
      <c r="AK971" s="35"/>
      <c r="AL971" s="35"/>
      <c r="AM971" s="35"/>
      <c r="AN971" s="35"/>
      <c r="AO971" s="35"/>
      <c r="AP971" s="35"/>
      <c r="AQ971" s="35"/>
      <c r="AR971" s="35"/>
      <c r="AS971" s="35"/>
      <c r="AT971" s="35"/>
      <c r="AU971" s="35"/>
      <c r="AV971" s="35"/>
      <c r="AW971" s="35"/>
      <c r="AX971" s="35"/>
    </row>
    <row r="972" ht="15.75" customHeight="1">
      <c r="D972" s="60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  <c r="AA972" s="35"/>
      <c r="AB972" s="35"/>
      <c r="AD972" s="35"/>
      <c r="AE972" s="35"/>
      <c r="AF972" s="35"/>
      <c r="AG972" s="35"/>
      <c r="AH972" s="35"/>
      <c r="AI972" s="35"/>
      <c r="AJ972" s="35"/>
      <c r="AK972" s="35"/>
      <c r="AL972" s="35"/>
      <c r="AM972" s="35"/>
      <c r="AN972" s="35"/>
      <c r="AO972" s="35"/>
      <c r="AP972" s="35"/>
      <c r="AQ972" s="35"/>
      <c r="AR972" s="35"/>
      <c r="AS972" s="35"/>
      <c r="AT972" s="35"/>
      <c r="AU972" s="35"/>
      <c r="AV972" s="35"/>
      <c r="AW972" s="35"/>
      <c r="AX972" s="35"/>
    </row>
    <row r="973" ht="15.75" customHeight="1">
      <c r="D973" s="60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  <c r="AA973" s="35"/>
      <c r="AB973" s="35"/>
      <c r="AD973" s="35"/>
      <c r="AE973" s="35"/>
      <c r="AF973" s="35"/>
      <c r="AG973" s="35"/>
      <c r="AH973" s="35"/>
      <c r="AI973" s="35"/>
      <c r="AJ973" s="35"/>
      <c r="AK973" s="35"/>
      <c r="AL973" s="35"/>
      <c r="AM973" s="35"/>
      <c r="AN973" s="35"/>
      <c r="AO973" s="35"/>
      <c r="AP973" s="35"/>
      <c r="AQ973" s="35"/>
      <c r="AR973" s="35"/>
      <c r="AS973" s="35"/>
      <c r="AT973" s="35"/>
      <c r="AU973" s="35"/>
      <c r="AV973" s="35"/>
      <c r="AW973" s="35"/>
      <c r="AX973" s="35"/>
    </row>
    <row r="974" ht="15.75" customHeight="1">
      <c r="D974" s="60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  <c r="AA974" s="35"/>
      <c r="AB974" s="35"/>
      <c r="AD974" s="35"/>
      <c r="AE974" s="35"/>
      <c r="AF974" s="35"/>
      <c r="AG974" s="35"/>
      <c r="AH974" s="35"/>
      <c r="AI974" s="35"/>
      <c r="AJ974" s="35"/>
      <c r="AK974" s="35"/>
      <c r="AL974" s="35"/>
      <c r="AM974" s="35"/>
      <c r="AN974" s="35"/>
      <c r="AO974" s="35"/>
      <c r="AP974" s="35"/>
      <c r="AQ974" s="35"/>
      <c r="AR974" s="35"/>
      <c r="AS974" s="35"/>
      <c r="AT974" s="35"/>
      <c r="AU974" s="35"/>
      <c r="AV974" s="35"/>
      <c r="AW974" s="35"/>
      <c r="AX974" s="35"/>
    </row>
    <row r="975" ht="15.75" customHeight="1">
      <c r="D975" s="60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  <c r="AA975" s="35"/>
      <c r="AB975" s="35"/>
      <c r="AD975" s="35"/>
      <c r="AE975" s="35"/>
      <c r="AF975" s="35"/>
      <c r="AG975" s="35"/>
      <c r="AH975" s="35"/>
      <c r="AI975" s="35"/>
      <c r="AJ975" s="35"/>
      <c r="AK975" s="35"/>
      <c r="AL975" s="35"/>
      <c r="AM975" s="35"/>
      <c r="AN975" s="35"/>
      <c r="AO975" s="35"/>
      <c r="AP975" s="35"/>
      <c r="AQ975" s="35"/>
      <c r="AR975" s="35"/>
      <c r="AS975" s="35"/>
      <c r="AT975" s="35"/>
      <c r="AU975" s="35"/>
      <c r="AV975" s="35"/>
      <c r="AW975" s="35"/>
      <c r="AX975" s="35"/>
    </row>
    <row r="976" ht="15.75" customHeight="1">
      <c r="D976" s="60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  <c r="AA976" s="35"/>
      <c r="AB976" s="35"/>
      <c r="AD976" s="35"/>
      <c r="AE976" s="35"/>
      <c r="AF976" s="35"/>
      <c r="AG976" s="35"/>
      <c r="AH976" s="35"/>
      <c r="AI976" s="35"/>
      <c r="AJ976" s="35"/>
      <c r="AK976" s="35"/>
      <c r="AL976" s="35"/>
      <c r="AM976" s="35"/>
      <c r="AN976" s="35"/>
      <c r="AO976" s="35"/>
      <c r="AP976" s="35"/>
      <c r="AQ976" s="35"/>
      <c r="AR976" s="35"/>
      <c r="AS976" s="35"/>
      <c r="AT976" s="35"/>
      <c r="AU976" s="35"/>
      <c r="AV976" s="35"/>
      <c r="AW976" s="35"/>
      <c r="AX976" s="35"/>
    </row>
    <row r="977" ht="15.75" customHeight="1">
      <c r="D977" s="40"/>
    </row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autoFilter ref="$A$62:$BK$76">
    <sortState ref="A62:BK76">
      <sortCondition descending="1" ref="D62:D76"/>
    </sortState>
  </autoFilter>
  <mergeCells count="13">
    <mergeCell ref="Z3:AB3"/>
    <mergeCell ref="AD3:AF3"/>
    <mergeCell ref="AH3:AJ3"/>
    <mergeCell ref="AL3:AN3"/>
    <mergeCell ref="AP3:AR3"/>
    <mergeCell ref="AT3:AV3"/>
    <mergeCell ref="Q1:Q2"/>
    <mergeCell ref="F3:H3"/>
    <mergeCell ref="J3:L3"/>
    <mergeCell ref="N3:P3"/>
    <mergeCell ref="Q3:Q4"/>
    <mergeCell ref="R3:T3"/>
    <mergeCell ref="V3:X3"/>
  </mergeCells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topLeftCell="C1" activePane="topRight" state="frozen"/>
      <selection activeCell="D2" sqref="D2" pane="topRight"/>
    </sheetView>
  </sheetViews>
  <sheetFormatPr customHeight="1" defaultColWidth="12.63" defaultRowHeight="15.0"/>
  <cols>
    <col customWidth="1" min="1" max="1" width="3.13"/>
    <col customWidth="1" min="2" max="2" width="43.75"/>
    <col customWidth="1" min="3" max="3" width="4.25"/>
    <col customWidth="1" min="4" max="4" width="9.38"/>
    <col customWidth="1" min="5" max="5" width="3.0"/>
    <col customWidth="1" min="6" max="8" width="12.63"/>
    <col customWidth="1" min="9" max="9" width="1.25"/>
    <col customWidth="1" min="10" max="12" width="12.63"/>
    <col customWidth="1" min="13" max="13" width="1.25"/>
    <col customWidth="1" min="14" max="16" width="12.63"/>
    <col customWidth="1" min="17" max="17" width="1.25"/>
    <col customWidth="1" min="18" max="20" width="12.63"/>
    <col customWidth="1" min="21" max="21" width="1.25"/>
    <col customWidth="1" min="22" max="24" width="12.63"/>
    <col customWidth="1" min="25" max="25" width="1.25"/>
    <col customWidth="1" min="26" max="28" width="12.63"/>
    <col customWidth="1" min="29" max="29" width="1.25"/>
    <col customWidth="1" min="30" max="32" width="12.63"/>
    <col customWidth="1" min="33" max="33" width="1.25"/>
    <col customWidth="1" min="34" max="36" width="12.63"/>
    <col customWidth="1" min="37" max="37" width="1.25"/>
    <col customWidth="1" min="38" max="40" width="12.63"/>
    <col customWidth="1" min="41" max="41" width="1.25"/>
    <col customWidth="1" min="42" max="44" width="12.63"/>
    <col customWidth="1" min="45" max="45" width="1.25"/>
    <col customWidth="1" min="46" max="48" width="12.63"/>
    <col customWidth="1" min="49" max="49" width="1.25"/>
    <col customWidth="1" min="50" max="50" width="12.63"/>
    <col customWidth="1" min="51" max="63" width="8.63"/>
  </cols>
  <sheetData>
    <row r="1" ht="88.5" customHeight="1">
      <c r="A1" s="1"/>
      <c r="B1" s="1" t="s">
        <v>136</v>
      </c>
      <c r="C1" s="2"/>
      <c r="D1" s="36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7"/>
      <c r="R1" s="3"/>
      <c r="S1" s="3"/>
      <c r="T1" s="3"/>
      <c r="U1" s="38"/>
      <c r="V1" s="3"/>
      <c r="W1" s="3"/>
      <c r="X1" s="3"/>
      <c r="Y1" s="3"/>
      <c r="Z1" s="3"/>
      <c r="AA1" s="3"/>
      <c r="AB1" s="3"/>
      <c r="AC1" s="2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</row>
    <row r="2">
      <c r="A2" s="4"/>
      <c r="B2" s="4"/>
      <c r="C2" s="5"/>
      <c r="D2" s="40"/>
      <c r="U2" s="41"/>
      <c r="AB2" s="41"/>
      <c r="AC2" s="6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</row>
    <row r="3">
      <c r="C3" s="21"/>
      <c r="D3" s="42"/>
      <c r="E3" s="43"/>
      <c r="F3" s="44" t="s">
        <v>1</v>
      </c>
      <c r="G3" s="45"/>
      <c r="H3" s="46"/>
      <c r="I3" s="43"/>
      <c r="J3" s="47">
        <v>45913.0</v>
      </c>
      <c r="K3" s="45"/>
      <c r="L3" s="46"/>
      <c r="M3" s="48"/>
      <c r="N3" s="47">
        <v>45941.0</v>
      </c>
      <c r="O3" s="45"/>
      <c r="P3" s="46"/>
      <c r="Q3" s="48"/>
      <c r="R3" s="47">
        <v>45976.0</v>
      </c>
      <c r="S3" s="45"/>
      <c r="T3" s="46"/>
      <c r="U3" s="41"/>
      <c r="V3" s="47">
        <v>46004.0</v>
      </c>
      <c r="W3" s="45"/>
      <c r="X3" s="46"/>
      <c r="Y3" s="41"/>
      <c r="Z3" s="47">
        <v>45688.0</v>
      </c>
      <c r="AA3" s="45"/>
      <c r="AB3" s="46"/>
      <c r="AC3" s="6"/>
      <c r="AD3" s="47">
        <v>45716.0</v>
      </c>
      <c r="AE3" s="45"/>
      <c r="AF3" s="46"/>
      <c r="AG3" s="49"/>
      <c r="AH3" s="47">
        <v>45730.0</v>
      </c>
      <c r="AI3" s="45"/>
      <c r="AJ3" s="46"/>
      <c r="AK3" s="49"/>
      <c r="AL3" s="47">
        <v>45758.0</v>
      </c>
      <c r="AM3" s="45"/>
      <c r="AN3" s="46"/>
      <c r="AO3" s="49"/>
      <c r="AP3" s="47">
        <v>45786.0</v>
      </c>
      <c r="AQ3" s="45"/>
      <c r="AR3" s="46"/>
      <c r="AS3" s="49"/>
      <c r="AT3" s="50" t="s">
        <v>48</v>
      </c>
      <c r="AU3" s="45"/>
      <c r="AV3" s="46"/>
      <c r="AW3" s="49"/>
      <c r="AX3" s="14" t="s">
        <v>4</v>
      </c>
    </row>
    <row r="4">
      <c r="A4" s="15"/>
      <c r="B4" s="15" t="s">
        <v>104</v>
      </c>
      <c r="C4" s="21"/>
      <c r="D4" s="42"/>
      <c r="E4" s="43"/>
      <c r="F4" s="53" t="s">
        <v>50</v>
      </c>
      <c r="G4" s="53" t="s">
        <v>51</v>
      </c>
      <c r="H4" s="53" t="s">
        <v>52</v>
      </c>
      <c r="I4" s="43"/>
      <c r="J4" s="53" t="s">
        <v>50</v>
      </c>
      <c r="K4" s="53" t="s">
        <v>51</v>
      </c>
      <c r="L4" s="53" t="s">
        <v>52</v>
      </c>
      <c r="M4" s="48"/>
      <c r="N4" s="53" t="s">
        <v>50</v>
      </c>
      <c r="O4" s="53" t="s">
        <v>51</v>
      </c>
      <c r="P4" s="53" t="s">
        <v>52</v>
      </c>
      <c r="R4" s="53" t="s">
        <v>50</v>
      </c>
      <c r="S4" s="53" t="s">
        <v>51</v>
      </c>
      <c r="T4" s="53" t="s">
        <v>52</v>
      </c>
      <c r="U4" s="41"/>
      <c r="V4" s="53" t="s">
        <v>50</v>
      </c>
      <c r="W4" s="53" t="s">
        <v>51</v>
      </c>
      <c r="X4" s="53" t="s">
        <v>52</v>
      </c>
      <c r="Y4" s="41"/>
      <c r="Z4" s="53" t="s">
        <v>50</v>
      </c>
      <c r="AA4" s="53" t="s">
        <v>51</v>
      </c>
      <c r="AB4" s="53" t="s">
        <v>52</v>
      </c>
      <c r="AC4" s="6"/>
      <c r="AD4" s="53" t="s">
        <v>50</v>
      </c>
      <c r="AE4" s="53" t="s">
        <v>51</v>
      </c>
      <c r="AF4" s="53" t="s">
        <v>52</v>
      </c>
      <c r="AG4" s="54"/>
      <c r="AH4" s="53" t="s">
        <v>50</v>
      </c>
      <c r="AI4" s="53" t="s">
        <v>51</v>
      </c>
      <c r="AJ4" s="53" t="s">
        <v>52</v>
      </c>
      <c r="AK4" s="54"/>
      <c r="AL4" s="53" t="s">
        <v>50</v>
      </c>
      <c r="AM4" s="53" t="s">
        <v>51</v>
      </c>
      <c r="AN4" s="53" t="s">
        <v>52</v>
      </c>
      <c r="AO4" s="54"/>
      <c r="AP4" s="53" t="s">
        <v>50</v>
      </c>
      <c r="AQ4" s="53" t="s">
        <v>51</v>
      </c>
      <c r="AR4" s="53" t="s">
        <v>52</v>
      </c>
      <c r="AS4" s="54"/>
      <c r="AT4" s="53" t="s">
        <v>50</v>
      </c>
      <c r="AU4" s="53" t="s">
        <v>51</v>
      </c>
      <c r="AV4" s="53" t="s">
        <v>52</v>
      </c>
      <c r="AW4" s="54"/>
      <c r="AX4" s="19" t="s">
        <v>6</v>
      </c>
    </row>
    <row r="5">
      <c r="A5" s="55"/>
      <c r="B5" s="55"/>
      <c r="C5" s="21"/>
      <c r="D5" s="42"/>
      <c r="E5" s="43"/>
      <c r="F5" s="22"/>
      <c r="G5" s="22"/>
      <c r="H5" s="22"/>
      <c r="I5" s="43"/>
      <c r="J5" s="22"/>
      <c r="K5" s="22"/>
      <c r="L5" s="22"/>
      <c r="M5" s="43"/>
      <c r="N5" s="22"/>
      <c r="O5" s="22"/>
      <c r="P5" s="22"/>
      <c r="Q5" s="43"/>
      <c r="R5" s="22"/>
      <c r="S5" s="22"/>
      <c r="T5" s="22"/>
      <c r="U5" s="43"/>
      <c r="V5" s="22"/>
      <c r="W5" s="22"/>
      <c r="X5" s="22"/>
      <c r="Y5" s="43"/>
      <c r="Z5" s="22"/>
      <c r="AA5" s="22"/>
      <c r="AB5" s="22"/>
      <c r="AC5" s="6"/>
      <c r="AD5" s="22"/>
      <c r="AE5" s="22"/>
      <c r="AF5" s="22"/>
      <c r="AG5" s="43"/>
      <c r="AH5" s="22"/>
      <c r="AI5" s="22"/>
      <c r="AJ5" s="22"/>
      <c r="AK5" s="43"/>
      <c r="AL5" s="22"/>
      <c r="AM5" s="22"/>
      <c r="AN5" s="22"/>
      <c r="AO5" s="43"/>
      <c r="AP5" s="22"/>
      <c r="AQ5" s="22"/>
      <c r="AR5" s="22"/>
      <c r="AS5" s="43"/>
      <c r="AT5" s="22"/>
      <c r="AU5" s="22"/>
      <c r="AV5" s="22"/>
      <c r="AW5" s="43"/>
      <c r="AX5" s="23"/>
    </row>
    <row r="6">
      <c r="A6" s="24">
        <f t="shared" ref="A6:A11" si="1">ROW(A2)-ROW($A$2)+1</f>
        <v>1</v>
      </c>
      <c r="B6" s="20" t="s">
        <v>137</v>
      </c>
      <c r="C6" s="21"/>
      <c r="D6" s="42">
        <f t="shared" ref="D6:D10" si="2">G6+K6+O6+S6+W6+AA6+AE6+AI6+AM6+AQ6+AU6</f>
        <v>10</v>
      </c>
      <c r="E6" s="43"/>
      <c r="F6" s="22">
        <v>5.58</v>
      </c>
      <c r="G6" s="22">
        <f t="shared" ref="G6:G10" si="3">IF(OR(F6="NT", F6="TIME"), 0, IF(_xlfn.RANK.EQ(F6, $F$6:$F$12, 1)&lt;=10, 11 - _xlfn.RANK.EQ(F6, $F$6:$F$12, 1), 0))</f>
        <v>10</v>
      </c>
      <c r="H6" s="22">
        <f t="shared" ref="H6:H10" si="4">IF(OR(F6="TO", F6="TIME"), 0, IF(F6&lt;&gt;"", 1, ""))</f>
        <v>1</v>
      </c>
      <c r="I6" s="43"/>
      <c r="J6" s="22" t="s">
        <v>69</v>
      </c>
      <c r="K6" s="22">
        <f t="shared" ref="K6:K10" si="5">IF(OR(J6="NT", J6="TIME"), 0, IF(_xlfn.RANK.EQ(J6, $J$6:$J$12, 1)&lt;=10, 11 - _xlfn.RANK.EQ(J6, $J$6:$J$12, 1), 0))</f>
        <v>0</v>
      </c>
      <c r="L6" s="22">
        <f t="shared" ref="L6:L10" si="6">IF(OR(J6="TO", J6="TIME"), 0, IF(J6&lt;&gt;"", 1, ""))</f>
        <v>1</v>
      </c>
      <c r="M6" s="43"/>
      <c r="N6" s="22" t="s">
        <v>69</v>
      </c>
      <c r="O6" s="22">
        <f t="shared" ref="O6:O11" si="7">IF(OR(N6="NT", N6="TIME"), 0, IF(_xlfn.RANK.EQ(N6, $N$6:$N$12, 1)&lt;=10, 11 - _xlfn.RANK.EQ(N6, $N$6:$N$12, 1), 0))</f>
        <v>0</v>
      </c>
      <c r="P6" s="22">
        <f t="shared" ref="P6:P10" si="8">IF(OR(N6="TO", N6="TIME"), 0, IF(N6&lt;&gt;"", 1, ""))</f>
        <v>1</v>
      </c>
      <c r="Q6" s="43"/>
      <c r="R6" s="22" t="s">
        <v>68</v>
      </c>
      <c r="S6" s="22">
        <f t="shared" ref="S6:S10" si="9">IF(OR(R6="NT", R6="TIME"), 0, IF(_xlfn.RANK.EQ(R6, $R$6:$R$12, 1)&lt;=10, 11 - _xlfn.RANK.EQ(R6, $R$6:$R$12, 1), 0))</f>
        <v>0</v>
      </c>
      <c r="T6" s="22">
        <f t="shared" ref="T6:T10" si="10">IF(OR(R6="TO", R6="TIME"), 0, IF(R6&lt;&gt;"", 1, ""))</f>
        <v>0</v>
      </c>
      <c r="U6" s="43"/>
      <c r="V6" s="22" t="s">
        <v>68</v>
      </c>
      <c r="W6" s="22">
        <f t="shared" ref="W6:W10" si="11">IF(OR(V6="NT", V6="TIME"), 0, IF(_xlfn.RANK.EQ(V6, $V$6:$V$12, 1)&lt;=10, 11 - _xlfn.RANK.EQ(V6, $V$6:$V$12, 1), 0))</f>
        <v>0</v>
      </c>
      <c r="X6" s="22">
        <f t="shared" ref="X6:X10" si="12">IF(OR(V6="TO", V6="TIME"), 0, IF(V6&lt;&gt;"", 1, ""))</f>
        <v>0</v>
      </c>
      <c r="Y6" s="43"/>
      <c r="Z6" s="22" t="s">
        <v>68</v>
      </c>
      <c r="AA6" s="22">
        <f t="shared" ref="AA6:AA10" si="13">IF(OR(Z6="NT", Z6="TIME"), 0, IF(_xlfn.RANK.EQ(Z6, $Z$6:$Z$12, 1)&lt;=10, 11 - _xlfn.RANK.EQ(Z6, $Z$6:$Z$12, 1), 0))</f>
        <v>0</v>
      </c>
      <c r="AB6" s="22">
        <f t="shared" ref="AB6:AB10" si="14">IF(OR(Z6="TO", Z6="TIME"), 0, IF(Z6&lt;&gt;"", 1, ""))</f>
        <v>0</v>
      </c>
      <c r="AC6" s="6"/>
      <c r="AD6" s="22" t="s">
        <v>68</v>
      </c>
      <c r="AE6" s="22">
        <f t="shared" ref="AE6:AE10" si="15">IF(OR(AD6="NT", AD6="TIME"), 0, IF(_xlfn.RANK.EQ(AD6, $AD$6:$AD$12, 1)&lt;=10, 11 - _xlfn.RANK.EQ(AD6, $AD$6:$AD$12, 1), 0))</f>
        <v>0</v>
      </c>
      <c r="AF6" s="22">
        <f t="shared" ref="AF6:AF10" si="16">IF(OR(AD6="TO", AD6="TIME"), 0, IF(AD6&lt;&gt;"", 1, ""))</f>
        <v>0</v>
      </c>
      <c r="AG6" s="43"/>
      <c r="AH6" s="22" t="s">
        <v>68</v>
      </c>
      <c r="AI6" s="22">
        <f t="shared" ref="AI6:AI10" si="17">IF(OR(AH6="NT", AH6="TIME"), 0, IF(_xlfn.RANK.EQ(AH6, $AH$6:$AH$12, 1)&lt;=10, 11 - _xlfn.RANK.EQ(AH6, $AH$6:$AH$12, 1), 0))</f>
        <v>0</v>
      </c>
      <c r="AJ6" s="22">
        <f t="shared" ref="AJ6:AJ10" si="18">IF(OR(AH6="TO", AH6="TIME"), 0, IF(AH6&lt;&gt;"", 1, ""))</f>
        <v>0</v>
      </c>
      <c r="AK6" s="43"/>
      <c r="AL6" s="22" t="s">
        <v>68</v>
      </c>
      <c r="AM6" s="22">
        <f t="shared" ref="AM6:AM10" si="19">IF(OR(AL6="NT", AL6="TIME"), 0, IF(_xlfn.RANK.EQ(AL6, $AL$6:$AL$12, 1)&lt;=10, 11 - _xlfn.RANK.EQ(AL6, $AL$6:$AL$12, 1), 0))</f>
        <v>0</v>
      </c>
      <c r="AN6" s="22">
        <f t="shared" ref="AN6:AN10" si="20">IF(OR(AL6="TO", AL6="TIME"), 0, IF(AL6&lt;&gt;"", 1, ""))</f>
        <v>0</v>
      </c>
      <c r="AO6" s="43"/>
      <c r="AP6" s="22" t="s">
        <v>68</v>
      </c>
      <c r="AQ6" s="22">
        <f t="shared" ref="AQ6:AQ10" si="21">IF(OR(AP6="NT", AP6="TIME"), 0, IF(_xlfn.RANK.EQ(AP6, $AP$6:$AP$12, 1)&lt;=10, 11 - _xlfn.RANK.EQ(AP6, $AP$6:$AP$12, 1), 0))</f>
        <v>0</v>
      </c>
      <c r="AR6" s="22">
        <f t="shared" ref="AR6:AR10" si="22">IF(OR(AP6="TO", AP6="TIME"), 0, IF(AP6&lt;&gt;"", 1, ""))</f>
        <v>0</v>
      </c>
      <c r="AS6" s="43"/>
      <c r="AT6" s="22" t="s">
        <v>68</v>
      </c>
      <c r="AU6" s="22">
        <f t="shared" ref="AU6:AU10" si="23">IF(OR(AT6="NT", AT6="TIME"), 0, IF(_xlfn.RANK.EQ(AT6, $AT$6:$AT$12, 1)&lt;=10, 11 - _xlfn.RANK.EQ(AT6, $AT$6:$AT$12, 1), 0))</f>
        <v>0</v>
      </c>
      <c r="AV6" s="22">
        <f t="shared" ref="AV6:AV10" si="24">IF(OR(AT6="TO", AT6="TIME"), 0, IF(AT6&lt;&gt;"", 1, ""))</f>
        <v>0</v>
      </c>
      <c r="AW6" s="43"/>
      <c r="AX6" s="22">
        <f t="shared" ref="AX6:AX10" si="25">AV6+AR6+AN6+AJ6+AF6+AB6+X6+T6+P6+L6+H6</f>
        <v>3</v>
      </c>
    </row>
    <row r="7">
      <c r="A7" s="24">
        <f t="shared" si="1"/>
        <v>2</v>
      </c>
      <c r="B7" s="20" t="s">
        <v>138</v>
      </c>
      <c r="C7" s="21"/>
      <c r="D7" s="42">
        <f t="shared" si="2"/>
        <v>10</v>
      </c>
      <c r="E7" s="43"/>
      <c r="F7" s="22" t="s">
        <v>69</v>
      </c>
      <c r="G7" s="22">
        <f t="shared" si="3"/>
        <v>0</v>
      </c>
      <c r="H7" s="22">
        <f t="shared" si="4"/>
        <v>1</v>
      </c>
      <c r="I7" s="43"/>
      <c r="J7" s="22">
        <v>4.53</v>
      </c>
      <c r="K7" s="22">
        <f t="shared" si="5"/>
        <v>10</v>
      </c>
      <c r="L7" s="22">
        <f t="shared" si="6"/>
        <v>1</v>
      </c>
      <c r="M7" s="43"/>
      <c r="N7" s="22" t="s">
        <v>69</v>
      </c>
      <c r="O7" s="22">
        <f t="shared" si="7"/>
        <v>0</v>
      </c>
      <c r="P7" s="22">
        <f t="shared" si="8"/>
        <v>1</v>
      </c>
      <c r="Q7" s="43"/>
      <c r="R7" s="22" t="s">
        <v>68</v>
      </c>
      <c r="S7" s="22">
        <f t="shared" si="9"/>
        <v>0</v>
      </c>
      <c r="T7" s="22">
        <f t="shared" si="10"/>
        <v>0</v>
      </c>
      <c r="U7" s="43"/>
      <c r="V7" s="22" t="s">
        <v>68</v>
      </c>
      <c r="W7" s="22">
        <f t="shared" si="11"/>
        <v>0</v>
      </c>
      <c r="X7" s="22">
        <f t="shared" si="12"/>
        <v>0</v>
      </c>
      <c r="Y7" s="43"/>
      <c r="Z7" s="22" t="s">
        <v>68</v>
      </c>
      <c r="AA7" s="22">
        <f t="shared" si="13"/>
        <v>0</v>
      </c>
      <c r="AB7" s="22">
        <f t="shared" si="14"/>
        <v>0</v>
      </c>
      <c r="AC7" s="6"/>
      <c r="AD7" s="22" t="s">
        <v>68</v>
      </c>
      <c r="AE7" s="22">
        <f t="shared" si="15"/>
        <v>0</v>
      </c>
      <c r="AF7" s="22">
        <f t="shared" si="16"/>
        <v>0</v>
      </c>
      <c r="AG7" s="43"/>
      <c r="AH7" s="22" t="s">
        <v>68</v>
      </c>
      <c r="AI7" s="22">
        <f t="shared" si="17"/>
        <v>0</v>
      </c>
      <c r="AJ7" s="22">
        <f t="shared" si="18"/>
        <v>0</v>
      </c>
      <c r="AK7" s="43"/>
      <c r="AL7" s="22" t="s">
        <v>68</v>
      </c>
      <c r="AM7" s="22">
        <f t="shared" si="19"/>
        <v>0</v>
      </c>
      <c r="AN7" s="22">
        <f t="shared" si="20"/>
        <v>0</v>
      </c>
      <c r="AO7" s="43"/>
      <c r="AP7" s="22" t="s">
        <v>68</v>
      </c>
      <c r="AQ7" s="22">
        <f t="shared" si="21"/>
        <v>0</v>
      </c>
      <c r="AR7" s="22">
        <f t="shared" si="22"/>
        <v>0</v>
      </c>
      <c r="AS7" s="43"/>
      <c r="AT7" s="22" t="s">
        <v>68</v>
      </c>
      <c r="AU7" s="22">
        <f t="shared" si="23"/>
        <v>0</v>
      </c>
      <c r="AV7" s="22">
        <f t="shared" si="24"/>
        <v>0</v>
      </c>
      <c r="AW7" s="43"/>
      <c r="AX7" s="22">
        <f t="shared" si="25"/>
        <v>3</v>
      </c>
    </row>
    <row r="8">
      <c r="A8" s="24">
        <f t="shared" si="1"/>
        <v>3</v>
      </c>
      <c r="B8" s="20" t="s">
        <v>139</v>
      </c>
      <c r="C8" s="21"/>
      <c r="D8" s="42">
        <f t="shared" si="2"/>
        <v>10</v>
      </c>
      <c r="E8" s="43"/>
      <c r="F8" s="22" t="s">
        <v>69</v>
      </c>
      <c r="G8" s="22">
        <f t="shared" si="3"/>
        <v>0</v>
      </c>
      <c r="H8" s="22">
        <f t="shared" si="4"/>
        <v>1</v>
      </c>
      <c r="I8" s="43"/>
      <c r="J8" s="22" t="s">
        <v>69</v>
      </c>
      <c r="K8" s="22">
        <f t="shared" si="5"/>
        <v>0</v>
      </c>
      <c r="L8" s="22">
        <f t="shared" si="6"/>
        <v>1</v>
      </c>
      <c r="M8" s="43"/>
      <c r="N8" s="22">
        <v>4.84</v>
      </c>
      <c r="O8" s="22">
        <f t="shared" si="7"/>
        <v>10</v>
      </c>
      <c r="P8" s="22">
        <f t="shared" si="8"/>
        <v>1</v>
      </c>
      <c r="Q8" s="43"/>
      <c r="R8" s="22" t="s">
        <v>68</v>
      </c>
      <c r="S8" s="22">
        <f t="shared" si="9"/>
        <v>0</v>
      </c>
      <c r="T8" s="22">
        <f t="shared" si="10"/>
        <v>0</v>
      </c>
      <c r="U8" s="43"/>
      <c r="V8" s="22" t="s">
        <v>68</v>
      </c>
      <c r="W8" s="22">
        <f t="shared" si="11"/>
        <v>0</v>
      </c>
      <c r="X8" s="22">
        <f t="shared" si="12"/>
        <v>0</v>
      </c>
      <c r="Y8" s="43"/>
      <c r="Z8" s="22" t="s">
        <v>68</v>
      </c>
      <c r="AA8" s="22">
        <f t="shared" si="13"/>
        <v>0</v>
      </c>
      <c r="AB8" s="22">
        <f t="shared" si="14"/>
        <v>0</v>
      </c>
      <c r="AC8" s="6"/>
      <c r="AD8" s="22" t="s">
        <v>68</v>
      </c>
      <c r="AE8" s="22">
        <f t="shared" si="15"/>
        <v>0</v>
      </c>
      <c r="AF8" s="22">
        <f t="shared" si="16"/>
        <v>0</v>
      </c>
      <c r="AG8" s="43"/>
      <c r="AH8" s="22" t="s">
        <v>68</v>
      </c>
      <c r="AI8" s="22">
        <f t="shared" si="17"/>
        <v>0</v>
      </c>
      <c r="AJ8" s="22">
        <f t="shared" si="18"/>
        <v>0</v>
      </c>
      <c r="AK8" s="43"/>
      <c r="AL8" s="22" t="s">
        <v>68</v>
      </c>
      <c r="AM8" s="22">
        <f t="shared" si="19"/>
        <v>0</v>
      </c>
      <c r="AN8" s="22">
        <f t="shared" si="20"/>
        <v>0</v>
      </c>
      <c r="AO8" s="43"/>
      <c r="AP8" s="22" t="s">
        <v>68</v>
      </c>
      <c r="AQ8" s="22">
        <f t="shared" si="21"/>
        <v>0</v>
      </c>
      <c r="AR8" s="22">
        <f t="shared" si="22"/>
        <v>0</v>
      </c>
      <c r="AS8" s="43"/>
      <c r="AT8" s="22" t="s">
        <v>68</v>
      </c>
      <c r="AU8" s="22">
        <f t="shared" si="23"/>
        <v>0</v>
      </c>
      <c r="AV8" s="22">
        <f t="shared" si="24"/>
        <v>0</v>
      </c>
      <c r="AW8" s="43"/>
      <c r="AX8" s="22">
        <f t="shared" si="25"/>
        <v>3</v>
      </c>
    </row>
    <row r="9">
      <c r="A9" s="24">
        <f t="shared" si="1"/>
        <v>4</v>
      </c>
      <c r="B9" s="20" t="s">
        <v>140</v>
      </c>
      <c r="C9" s="21"/>
      <c r="D9" s="42">
        <f t="shared" si="2"/>
        <v>9</v>
      </c>
      <c r="E9" s="43"/>
      <c r="F9" s="22">
        <v>6.99</v>
      </c>
      <c r="G9" s="22">
        <f t="shared" si="3"/>
        <v>9</v>
      </c>
      <c r="H9" s="22">
        <f t="shared" si="4"/>
        <v>1</v>
      </c>
      <c r="I9" s="43"/>
      <c r="J9" s="22" t="s">
        <v>69</v>
      </c>
      <c r="K9" s="22">
        <f t="shared" si="5"/>
        <v>0</v>
      </c>
      <c r="L9" s="22">
        <f t="shared" si="6"/>
        <v>1</v>
      </c>
      <c r="M9" s="43"/>
      <c r="N9" s="22" t="s">
        <v>69</v>
      </c>
      <c r="O9" s="22">
        <f t="shared" si="7"/>
        <v>0</v>
      </c>
      <c r="P9" s="22">
        <f t="shared" si="8"/>
        <v>1</v>
      </c>
      <c r="Q9" s="43"/>
      <c r="R9" s="22" t="s">
        <v>68</v>
      </c>
      <c r="S9" s="22">
        <f t="shared" si="9"/>
        <v>0</v>
      </c>
      <c r="T9" s="22">
        <f t="shared" si="10"/>
        <v>0</v>
      </c>
      <c r="U9" s="43"/>
      <c r="V9" s="22" t="s">
        <v>68</v>
      </c>
      <c r="W9" s="22">
        <f t="shared" si="11"/>
        <v>0</v>
      </c>
      <c r="X9" s="22">
        <f t="shared" si="12"/>
        <v>0</v>
      </c>
      <c r="Y9" s="43"/>
      <c r="Z9" s="22" t="s">
        <v>68</v>
      </c>
      <c r="AA9" s="22">
        <f t="shared" si="13"/>
        <v>0</v>
      </c>
      <c r="AB9" s="22">
        <f t="shared" si="14"/>
        <v>0</v>
      </c>
      <c r="AC9" s="6"/>
      <c r="AD9" s="22" t="s">
        <v>68</v>
      </c>
      <c r="AE9" s="22">
        <f t="shared" si="15"/>
        <v>0</v>
      </c>
      <c r="AF9" s="22">
        <f t="shared" si="16"/>
        <v>0</v>
      </c>
      <c r="AG9" s="43"/>
      <c r="AH9" s="22" t="s">
        <v>68</v>
      </c>
      <c r="AI9" s="22">
        <f t="shared" si="17"/>
        <v>0</v>
      </c>
      <c r="AJ9" s="22">
        <f t="shared" si="18"/>
        <v>0</v>
      </c>
      <c r="AK9" s="43"/>
      <c r="AL9" s="22" t="s">
        <v>68</v>
      </c>
      <c r="AM9" s="22">
        <f t="shared" si="19"/>
        <v>0</v>
      </c>
      <c r="AN9" s="22">
        <f t="shared" si="20"/>
        <v>0</v>
      </c>
      <c r="AO9" s="43"/>
      <c r="AP9" s="22" t="s">
        <v>68</v>
      </c>
      <c r="AQ9" s="22">
        <f t="shared" si="21"/>
        <v>0</v>
      </c>
      <c r="AR9" s="22">
        <f t="shared" si="22"/>
        <v>0</v>
      </c>
      <c r="AS9" s="43"/>
      <c r="AT9" s="22" t="s">
        <v>68</v>
      </c>
      <c r="AU9" s="22">
        <f t="shared" si="23"/>
        <v>0</v>
      </c>
      <c r="AV9" s="22">
        <f t="shared" si="24"/>
        <v>0</v>
      </c>
      <c r="AW9" s="43"/>
      <c r="AX9" s="22">
        <f t="shared" si="25"/>
        <v>3</v>
      </c>
    </row>
    <row r="10">
      <c r="A10" s="24">
        <f t="shared" si="1"/>
        <v>5</v>
      </c>
      <c r="B10" s="20" t="s">
        <v>141</v>
      </c>
      <c r="C10" s="21"/>
      <c r="D10" s="42">
        <f t="shared" si="2"/>
        <v>0</v>
      </c>
      <c r="E10" s="43"/>
      <c r="F10" s="22" t="s">
        <v>69</v>
      </c>
      <c r="G10" s="22">
        <f t="shared" si="3"/>
        <v>0</v>
      </c>
      <c r="H10" s="22">
        <f t="shared" si="4"/>
        <v>1</v>
      </c>
      <c r="I10" s="43"/>
      <c r="J10" s="22" t="s">
        <v>69</v>
      </c>
      <c r="K10" s="22">
        <f t="shared" si="5"/>
        <v>0</v>
      </c>
      <c r="L10" s="22">
        <f t="shared" si="6"/>
        <v>1</v>
      </c>
      <c r="M10" s="43"/>
      <c r="N10" s="22" t="s">
        <v>68</v>
      </c>
      <c r="O10" s="22">
        <f t="shared" si="7"/>
        <v>0</v>
      </c>
      <c r="P10" s="22">
        <f t="shared" si="8"/>
        <v>0</v>
      </c>
      <c r="Q10" s="43"/>
      <c r="R10" s="22" t="s">
        <v>68</v>
      </c>
      <c r="S10" s="22">
        <f t="shared" si="9"/>
        <v>0</v>
      </c>
      <c r="T10" s="22">
        <f t="shared" si="10"/>
        <v>0</v>
      </c>
      <c r="U10" s="43"/>
      <c r="V10" s="22" t="s">
        <v>68</v>
      </c>
      <c r="W10" s="22">
        <f t="shared" si="11"/>
        <v>0</v>
      </c>
      <c r="X10" s="22">
        <f t="shared" si="12"/>
        <v>0</v>
      </c>
      <c r="Y10" s="43"/>
      <c r="Z10" s="22" t="s">
        <v>68</v>
      </c>
      <c r="AA10" s="22">
        <f t="shared" si="13"/>
        <v>0</v>
      </c>
      <c r="AB10" s="22">
        <f t="shared" si="14"/>
        <v>0</v>
      </c>
      <c r="AC10" s="6"/>
      <c r="AD10" s="22" t="s">
        <v>68</v>
      </c>
      <c r="AE10" s="22">
        <f t="shared" si="15"/>
        <v>0</v>
      </c>
      <c r="AF10" s="22">
        <f t="shared" si="16"/>
        <v>0</v>
      </c>
      <c r="AG10" s="43"/>
      <c r="AH10" s="22" t="s">
        <v>68</v>
      </c>
      <c r="AI10" s="22">
        <f t="shared" si="17"/>
        <v>0</v>
      </c>
      <c r="AJ10" s="22">
        <f t="shared" si="18"/>
        <v>0</v>
      </c>
      <c r="AK10" s="43"/>
      <c r="AL10" s="22" t="s">
        <v>68</v>
      </c>
      <c r="AM10" s="22">
        <f t="shared" si="19"/>
        <v>0</v>
      </c>
      <c r="AN10" s="22">
        <f t="shared" si="20"/>
        <v>0</v>
      </c>
      <c r="AO10" s="43"/>
      <c r="AP10" s="22" t="s">
        <v>68</v>
      </c>
      <c r="AQ10" s="22">
        <f t="shared" si="21"/>
        <v>0</v>
      </c>
      <c r="AR10" s="22">
        <f t="shared" si="22"/>
        <v>0</v>
      </c>
      <c r="AS10" s="43"/>
      <c r="AT10" s="22" t="s">
        <v>68</v>
      </c>
      <c r="AU10" s="22">
        <f t="shared" si="23"/>
        <v>0</v>
      </c>
      <c r="AV10" s="22">
        <f t="shared" si="24"/>
        <v>0</v>
      </c>
      <c r="AW10" s="43"/>
      <c r="AX10" s="22">
        <f t="shared" si="25"/>
        <v>2</v>
      </c>
    </row>
    <row r="11">
      <c r="A11" s="24">
        <f t="shared" si="1"/>
        <v>6</v>
      </c>
      <c r="B11" s="20" t="s">
        <v>142</v>
      </c>
      <c r="C11" s="21"/>
      <c r="D11" s="42"/>
      <c r="E11" s="43"/>
      <c r="F11" s="22"/>
      <c r="G11" s="22"/>
      <c r="H11" s="22"/>
      <c r="I11" s="43"/>
      <c r="J11" s="22"/>
      <c r="K11" s="22"/>
      <c r="L11" s="22"/>
      <c r="M11" s="43"/>
      <c r="N11" s="22" t="s">
        <v>69</v>
      </c>
      <c r="O11" s="22">
        <f t="shared" si="7"/>
        <v>0</v>
      </c>
      <c r="P11" s="22"/>
      <c r="Q11" s="43"/>
      <c r="R11" s="22"/>
      <c r="S11" s="22"/>
      <c r="T11" s="22"/>
      <c r="U11" s="43"/>
      <c r="V11" s="22"/>
      <c r="W11" s="22"/>
      <c r="X11" s="22"/>
      <c r="Y11" s="43"/>
      <c r="Z11" s="22"/>
      <c r="AA11" s="22"/>
      <c r="AB11" s="22"/>
      <c r="AC11" s="6"/>
      <c r="AD11" s="22"/>
      <c r="AE11" s="22"/>
      <c r="AF11" s="22"/>
      <c r="AG11" s="43"/>
      <c r="AH11" s="22"/>
      <c r="AI11" s="22"/>
      <c r="AJ11" s="22"/>
      <c r="AK11" s="43"/>
      <c r="AL11" s="22"/>
      <c r="AM11" s="22"/>
      <c r="AN11" s="22"/>
      <c r="AO11" s="43"/>
      <c r="AP11" s="22"/>
      <c r="AQ11" s="22"/>
      <c r="AR11" s="22"/>
      <c r="AS11" s="43"/>
      <c r="AT11" s="22"/>
      <c r="AU11" s="22"/>
      <c r="AV11" s="22"/>
      <c r="AW11" s="43"/>
      <c r="AX11" s="22"/>
    </row>
    <row r="12">
      <c r="A12" s="24"/>
      <c r="B12" s="24"/>
      <c r="C12" s="21"/>
      <c r="D12" s="42"/>
      <c r="E12" s="43"/>
      <c r="F12" s="22"/>
      <c r="G12" s="22"/>
      <c r="H12" s="22"/>
      <c r="I12" s="43"/>
      <c r="J12" s="22"/>
      <c r="K12" s="22"/>
      <c r="L12" s="22"/>
      <c r="M12" s="43"/>
      <c r="N12" s="22"/>
      <c r="O12" s="22"/>
      <c r="P12" s="22"/>
      <c r="Q12" s="43"/>
      <c r="R12" s="22"/>
      <c r="S12" s="22"/>
      <c r="T12" s="22"/>
      <c r="U12" s="43"/>
      <c r="V12" s="22"/>
      <c r="W12" s="22"/>
      <c r="X12" s="22"/>
      <c r="Y12" s="43"/>
      <c r="Z12" s="22"/>
      <c r="AA12" s="22"/>
      <c r="AB12" s="22"/>
      <c r="AC12" s="6"/>
      <c r="AD12" s="22"/>
      <c r="AE12" s="22"/>
      <c r="AF12" s="22"/>
      <c r="AG12" s="43"/>
      <c r="AH12" s="22"/>
      <c r="AI12" s="22"/>
      <c r="AJ12" s="22"/>
      <c r="AK12" s="43"/>
      <c r="AL12" s="22"/>
      <c r="AM12" s="22"/>
      <c r="AN12" s="22"/>
      <c r="AO12" s="43"/>
      <c r="AP12" s="22"/>
      <c r="AQ12" s="22"/>
      <c r="AR12" s="22"/>
      <c r="AS12" s="43"/>
      <c r="AT12" s="22"/>
      <c r="AU12" s="22"/>
      <c r="AV12" s="22"/>
      <c r="AW12" s="43"/>
      <c r="AX12" s="22"/>
    </row>
    <row r="13">
      <c r="A13" s="4"/>
      <c r="B13" s="4"/>
      <c r="C13" s="6"/>
      <c r="D13" s="5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6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</row>
    <row r="14">
      <c r="A14" s="15"/>
      <c r="B14" s="15" t="s">
        <v>67</v>
      </c>
      <c r="C14" s="6"/>
      <c r="D14" s="5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6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</row>
    <row r="15">
      <c r="A15" s="55"/>
      <c r="B15" s="55"/>
      <c r="C15" s="21"/>
      <c r="D15" s="42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6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</row>
    <row r="16">
      <c r="A16" s="24">
        <f t="shared" ref="A16:A26" si="26">ROW(A2)-ROW($A$2)+1</f>
        <v>1</v>
      </c>
      <c r="B16" s="24" t="s">
        <v>140</v>
      </c>
      <c r="C16" s="21"/>
      <c r="D16" s="42">
        <f t="shared" ref="D16:D24" si="27">G16+K16+O16+S16+W16+AA16+AE16+AI16+AM16+AQ16+AU16</f>
        <v>28</v>
      </c>
      <c r="E16" s="43"/>
      <c r="F16" s="22">
        <v>16.62</v>
      </c>
      <c r="G16" s="22">
        <f t="shared" ref="G16:G21" si="28">IF(F16="NT", 0, IF(_xlfn.RANK.EQ(F16, $F$16:$F$26, 1)&lt;=10, 11 - _xlfn.RANK.EQ(F16, $F$16:$F$26, 1), 0))</f>
        <v>9</v>
      </c>
      <c r="H16" s="22">
        <f t="shared" ref="H16:H21" si="29">IF(F16="TO", 0, IF(F16&lt;&gt;"", 1, ""))</f>
        <v>1</v>
      </c>
      <c r="I16" s="43"/>
      <c r="J16" s="22">
        <v>15.41</v>
      </c>
      <c r="K16" s="22">
        <f t="shared" ref="K16:K24" si="30">IF(OR(J16="NT", J16="TIME"), 0, IF(_xlfn.RANK.EQ(J16, $J$16:$J$26, 1)&lt;=10, 11 - _xlfn.RANK.EQ(J16, $J$16:$J$26, 1), 0))</f>
        <v>10</v>
      </c>
      <c r="L16" s="22">
        <f t="shared" ref="L16:L24" si="31">IF(OR(J16="TO", J16="TIME"), 0, IF(J16&lt;&gt;"", 1, ""))</f>
        <v>1</v>
      </c>
      <c r="M16" s="43"/>
      <c r="N16" s="22">
        <v>13.5</v>
      </c>
      <c r="O16" s="22">
        <f t="shared" ref="O16:O18" si="32">IF(OR(N16="NT", N16="TIME"), 0, IF(_xlfn.RANK.EQ(N16, $N$16:$N$26, 1)&lt;=10, 11 - _xlfn.RANK.EQ(N16, $N$16:$N$26, 1), 0))</f>
        <v>9</v>
      </c>
      <c r="P16" s="22">
        <f t="shared" ref="P16:P25" si="33">IF(OR(N16="TO", N16="TIME"), 0, IF(N16&lt;&gt;"", 1, ""))</f>
        <v>1</v>
      </c>
      <c r="Q16" s="43"/>
      <c r="R16" s="22" t="s">
        <v>68</v>
      </c>
      <c r="S16" s="22">
        <f t="shared" ref="S16:S24" si="34">IF(OR(R16="NT", R16="TIME"), 0, IF(_xlfn.RANK.EQ(R16, $R$16:$R$26, 1)&lt;=10, 11 - _xlfn.RANK.EQ(R16, $R$16:$R$26, 1), 0))</f>
        <v>0</v>
      </c>
      <c r="T16" s="22">
        <f t="shared" ref="T16:T24" si="35">IF(OR(R16="TO", R16="TIME"), 0, IF(R16&lt;&gt;"", 1, ""))</f>
        <v>0</v>
      </c>
      <c r="U16" s="43"/>
      <c r="V16" s="22" t="s">
        <v>68</v>
      </c>
      <c r="W16" s="22">
        <f t="shared" ref="W16:W24" si="36">IF(OR(V16="NT", V16="TIME"), 0, IF(_xlfn.RANK.EQ(V16, $V$16:$V$26, 1)&lt;=10, 11 - _xlfn.RANK.EQ(V16, $V$16:$V$26, 1), 0))</f>
        <v>0</v>
      </c>
      <c r="X16" s="22">
        <f t="shared" ref="X16:X24" si="37">IF(OR(V16="TO", V16="TIME"), 0, IF(V16&lt;&gt;"", 1, ""))</f>
        <v>0</v>
      </c>
      <c r="Y16" s="43"/>
      <c r="Z16" s="22" t="s">
        <v>68</v>
      </c>
      <c r="AA16" s="22">
        <f t="shared" ref="AA16:AA24" si="38">IF(OR(Z16="NT", Z16="TIME"), 0, IF(_xlfn.RANK.EQ(Z16, $Z$16:$Z$26, 1)&lt;=10, 11 - _xlfn.RANK.EQ(Z16, $Z$16:$Z$26, 1), 0))</f>
        <v>0</v>
      </c>
      <c r="AB16" s="22">
        <f t="shared" ref="AB16:AB24" si="39">IF(OR(Z16="TO", Z16="TIME"), 0, IF(Z16&lt;&gt;"", 1, ""))</f>
        <v>0</v>
      </c>
      <c r="AC16" s="6"/>
      <c r="AD16" s="22" t="s">
        <v>68</v>
      </c>
      <c r="AE16" s="22">
        <f t="shared" ref="AE16:AE24" si="40">IF(OR(AD16="NT", AD16="TIME"), 0, IF(_xlfn.RANK.EQ(AD16, $AD$16:$AD$26, 1)&lt;=10, 11 - _xlfn.RANK.EQ(AD16, $AD$16:$AD$26, 1), 0))</f>
        <v>0</v>
      </c>
      <c r="AF16" s="22">
        <f t="shared" ref="AF16:AF24" si="41">IF(OR(AD16="TO", AD16="TIME"), 0, IF(AD16&lt;&gt;"", 1, ""))</f>
        <v>0</v>
      </c>
      <c r="AG16" s="43"/>
      <c r="AH16" s="22" t="s">
        <v>68</v>
      </c>
      <c r="AI16" s="22">
        <f t="shared" ref="AI16:AI24" si="42">IF(OR(AH16="NT", AH16="TIME"), 0, IF(_xlfn.RANK.EQ(AH16, $AH$16:$AH$26, 1)&lt;=10, 11 - _xlfn.RANK.EQ(AH16, $AH$16:$AH$26, 1), 0))</f>
        <v>0</v>
      </c>
      <c r="AJ16" s="22">
        <f t="shared" ref="AJ16:AJ24" si="43">IF(OR(AH16="TO", AH16="TIME"), 0, IF(AH16&lt;&gt;"", 1, ""))</f>
        <v>0</v>
      </c>
      <c r="AK16" s="43"/>
      <c r="AL16" s="22" t="s">
        <v>68</v>
      </c>
      <c r="AM16" s="22">
        <f t="shared" ref="AM16:AM24" si="44">IF(OR(AL16="NT", AL16="TIME"), 0, IF(_xlfn.RANK.EQ(AL16, $AL$16:$AL$26, 1)&lt;=10, 11 - _xlfn.RANK.EQ(AL16, $AL$16:$AL$26, 1), 0))</f>
        <v>0</v>
      </c>
      <c r="AN16" s="22">
        <f t="shared" ref="AN16:AN24" si="45">IF(OR(AL16="TO", AL16="TIME"), 0, IF(AL16&lt;&gt;"", 1, ""))</f>
        <v>0</v>
      </c>
      <c r="AO16" s="43"/>
      <c r="AP16" s="22" t="s">
        <v>68</v>
      </c>
      <c r="AQ16" s="22">
        <f t="shared" ref="AQ16:AQ24" si="46">IF(OR(AP16="NT", AP16="TIME"), 0, IF(_xlfn.RANK.EQ(AP16, $AP$16:$AP$26, 1)&lt;=10, 11 - _xlfn.RANK.EQ(AP16, $AP$16:$AP$26, 1), 0))</f>
        <v>0</v>
      </c>
      <c r="AR16" s="22">
        <f t="shared" ref="AR16:AR24" si="47">IF(OR(AP16="TO", AP16="TIME"), 0, IF(AP16&lt;&gt;"", 1, ""))</f>
        <v>0</v>
      </c>
      <c r="AS16" s="43"/>
      <c r="AT16" s="22" t="s">
        <v>68</v>
      </c>
      <c r="AU16" s="22">
        <f t="shared" ref="AU16:AU24" si="48">IF(OR(AT16="NT", AT16="TIME"), 0, IF(_xlfn.RANK.EQ(AT16, $AT$16:$AT$26, 1)&lt;=10, 11 - _xlfn.RANK.EQ(AT16, $AT$16:$AT$26, 1), 0))</f>
        <v>0</v>
      </c>
      <c r="AV16" s="22">
        <f t="shared" ref="AV16:AV24" si="49">IF(OR(AT16="TO", AT16="TIME"), 0, IF(AT16&lt;&gt;"", 1, ""))</f>
        <v>0</v>
      </c>
      <c r="AW16" s="43"/>
      <c r="AX16" s="22">
        <f t="shared" ref="AX16:AX24" si="50">AV16+AR16+AN16+AJ16+AF16+AB16+X16+T16+P16+L16+H16</f>
        <v>3</v>
      </c>
    </row>
    <row r="17">
      <c r="A17" s="24">
        <f t="shared" si="26"/>
        <v>2</v>
      </c>
      <c r="B17" s="24" t="s">
        <v>143</v>
      </c>
      <c r="C17" s="21"/>
      <c r="D17" s="42">
        <f t="shared" si="27"/>
        <v>22</v>
      </c>
      <c r="E17" s="43"/>
      <c r="F17" s="22">
        <v>20.56</v>
      </c>
      <c r="G17" s="22">
        <f t="shared" si="28"/>
        <v>8</v>
      </c>
      <c r="H17" s="22">
        <f t="shared" si="29"/>
        <v>1</v>
      </c>
      <c r="I17" s="43"/>
      <c r="J17" s="22">
        <v>16.91</v>
      </c>
      <c r="K17" s="22">
        <f t="shared" si="30"/>
        <v>8</v>
      </c>
      <c r="L17" s="22">
        <f t="shared" si="31"/>
        <v>1</v>
      </c>
      <c r="M17" s="43"/>
      <c r="N17" s="70">
        <v>19.0</v>
      </c>
      <c r="O17" s="22">
        <f t="shared" si="32"/>
        <v>6</v>
      </c>
      <c r="P17" s="22">
        <f t="shared" si="33"/>
        <v>1</v>
      </c>
      <c r="Q17" s="43"/>
      <c r="R17" s="22" t="s">
        <v>68</v>
      </c>
      <c r="S17" s="22">
        <f t="shared" si="34"/>
        <v>0</v>
      </c>
      <c r="T17" s="22">
        <f t="shared" si="35"/>
        <v>0</v>
      </c>
      <c r="U17" s="43"/>
      <c r="V17" s="22" t="s">
        <v>68</v>
      </c>
      <c r="W17" s="22">
        <f t="shared" si="36"/>
        <v>0</v>
      </c>
      <c r="X17" s="22">
        <f t="shared" si="37"/>
        <v>0</v>
      </c>
      <c r="Y17" s="43"/>
      <c r="Z17" s="22" t="s">
        <v>68</v>
      </c>
      <c r="AA17" s="22">
        <f t="shared" si="38"/>
        <v>0</v>
      </c>
      <c r="AB17" s="22">
        <f t="shared" si="39"/>
        <v>0</v>
      </c>
      <c r="AC17" s="6"/>
      <c r="AD17" s="22" t="s">
        <v>68</v>
      </c>
      <c r="AE17" s="22">
        <f t="shared" si="40"/>
        <v>0</v>
      </c>
      <c r="AF17" s="22">
        <f t="shared" si="41"/>
        <v>0</v>
      </c>
      <c r="AG17" s="43"/>
      <c r="AH17" s="22" t="s">
        <v>68</v>
      </c>
      <c r="AI17" s="22">
        <f t="shared" si="42"/>
        <v>0</v>
      </c>
      <c r="AJ17" s="22">
        <f t="shared" si="43"/>
        <v>0</v>
      </c>
      <c r="AK17" s="43"/>
      <c r="AL17" s="22" t="s">
        <v>68</v>
      </c>
      <c r="AM17" s="22">
        <f t="shared" si="44"/>
        <v>0</v>
      </c>
      <c r="AN17" s="22">
        <f t="shared" si="45"/>
        <v>0</v>
      </c>
      <c r="AO17" s="43"/>
      <c r="AP17" s="22" t="s">
        <v>68</v>
      </c>
      <c r="AQ17" s="22">
        <f t="shared" si="46"/>
        <v>0</v>
      </c>
      <c r="AR17" s="22">
        <f t="shared" si="47"/>
        <v>0</v>
      </c>
      <c r="AS17" s="43"/>
      <c r="AT17" s="22" t="s">
        <v>68</v>
      </c>
      <c r="AU17" s="22">
        <f t="shared" si="48"/>
        <v>0</v>
      </c>
      <c r="AV17" s="22">
        <f t="shared" si="49"/>
        <v>0</v>
      </c>
      <c r="AW17" s="43"/>
      <c r="AX17" s="22">
        <f t="shared" si="50"/>
        <v>3</v>
      </c>
    </row>
    <row r="18" ht="15.75" customHeight="1">
      <c r="A18" s="24">
        <f t="shared" si="26"/>
        <v>3</v>
      </c>
      <c r="B18" s="24" t="s">
        <v>139</v>
      </c>
      <c r="C18" s="21"/>
      <c r="D18" s="42">
        <f t="shared" si="27"/>
        <v>20</v>
      </c>
      <c r="E18" s="43"/>
      <c r="F18" s="22">
        <v>14.15</v>
      </c>
      <c r="G18" s="22">
        <f t="shared" si="28"/>
        <v>10</v>
      </c>
      <c r="H18" s="22">
        <f t="shared" si="29"/>
        <v>1</v>
      </c>
      <c r="I18" s="43"/>
      <c r="J18" s="22" t="s">
        <v>69</v>
      </c>
      <c r="K18" s="22">
        <f t="shared" si="30"/>
        <v>0</v>
      </c>
      <c r="L18" s="22">
        <f t="shared" si="31"/>
        <v>1</v>
      </c>
      <c r="M18" s="43"/>
      <c r="N18" s="22">
        <v>10.71</v>
      </c>
      <c r="O18" s="22">
        <f t="shared" si="32"/>
        <v>10</v>
      </c>
      <c r="P18" s="22">
        <f t="shared" si="33"/>
        <v>1</v>
      </c>
      <c r="Q18" s="43"/>
      <c r="R18" s="22" t="s">
        <v>68</v>
      </c>
      <c r="S18" s="22">
        <f t="shared" si="34"/>
        <v>0</v>
      </c>
      <c r="T18" s="22">
        <f t="shared" si="35"/>
        <v>0</v>
      </c>
      <c r="U18" s="43"/>
      <c r="V18" s="22" t="s">
        <v>68</v>
      </c>
      <c r="W18" s="22">
        <f t="shared" si="36"/>
        <v>0</v>
      </c>
      <c r="X18" s="22">
        <f t="shared" si="37"/>
        <v>0</v>
      </c>
      <c r="Y18" s="43"/>
      <c r="Z18" s="22" t="s">
        <v>68</v>
      </c>
      <c r="AA18" s="22">
        <f t="shared" si="38"/>
        <v>0</v>
      </c>
      <c r="AB18" s="22">
        <f t="shared" si="39"/>
        <v>0</v>
      </c>
      <c r="AC18" s="6"/>
      <c r="AD18" s="22" t="s">
        <v>68</v>
      </c>
      <c r="AE18" s="22">
        <f t="shared" si="40"/>
        <v>0</v>
      </c>
      <c r="AF18" s="22">
        <f t="shared" si="41"/>
        <v>0</v>
      </c>
      <c r="AG18" s="43"/>
      <c r="AH18" s="22" t="s">
        <v>68</v>
      </c>
      <c r="AI18" s="22">
        <f t="shared" si="42"/>
        <v>0</v>
      </c>
      <c r="AJ18" s="22">
        <f t="shared" si="43"/>
        <v>0</v>
      </c>
      <c r="AK18" s="43"/>
      <c r="AL18" s="22" t="s">
        <v>68</v>
      </c>
      <c r="AM18" s="22">
        <f t="shared" si="44"/>
        <v>0</v>
      </c>
      <c r="AN18" s="22">
        <f t="shared" si="45"/>
        <v>0</v>
      </c>
      <c r="AO18" s="43"/>
      <c r="AP18" s="22" t="s">
        <v>68</v>
      </c>
      <c r="AQ18" s="22">
        <f t="shared" si="46"/>
        <v>0</v>
      </c>
      <c r="AR18" s="22">
        <f t="shared" si="47"/>
        <v>0</v>
      </c>
      <c r="AS18" s="43"/>
      <c r="AT18" s="22" t="s">
        <v>68</v>
      </c>
      <c r="AU18" s="22">
        <f t="shared" si="48"/>
        <v>0</v>
      </c>
      <c r="AV18" s="22">
        <f t="shared" si="49"/>
        <v>0</v>
      </c>
      <c r="AW18" s="43"/>
      <c r="AX18" s="22">
        <f t="shared" si="50"/>
        <v>3</v>
      </c>
    </row>
    <row r="19" ht="15.75" customHeight="1">
      <c r="A19" s="24">
        <f t="shared" si="26"/>
        <v>4</v>
      </c>
      <c r="B19" s="24" t="s">
        <v>138</v>
      </c>
      <c r="C19" s="21"/>
      <c r="D19" s="42">
        <f t="shared" si="27"/>
        <v>19.5</v>
      </c>
      <c r="E19" s="43"/>
      <c r="F19" s="22">
        <v>25.2</v>
      </c>
      <c r="G19" s="22">
        <f t="shared" si="28"/>
        <v>7</v>
      </c>
      <c r="H19" s="22">
        <f t="shared" si="29"/>
        <v>1</v>
      </c>
      <c r="I19" s="43"/>
      <c r="J19" s="22">
        <v>20.49</v>
      </c>
      <c r="K19" s="22">
        <f t="shared" si="30"/>
        <v>5</v>
      </c>
      <c r="L19" s="22">
        <f t="shared" si="31"/>
        <v>1</v>
      </c>
      <c r="M19" s="43"/>
      <c r="N19" s="22">
        <v>15.45</v>
      </c>
      <c r="O19" s="22">
        <v>7.5</v>
      </c>
      <c r="P19" s="22">
        <f t="shared" si="33"/>
        <v>1</v>
      </c>
      <c r="Q19" s="43"/>
      <c r="R19" s="22" t="s">
        <v>68</v>
      </c>
      <c r="S19" s="22">
        <f t="shared" si="34"/>
        <v>0</v>
      </c>
      <c r="T19" s="22">
        <f t="shared" si="35"/>
        <v>0</v>
      </c>
      <c r="U19" s="43"/>
      <c r="V19" s="22" t="s">
        <v>68</v>
      </c>
      <c r="W19" s="22">
        <f t="shared" si="36"/>
        <v>0</v>
      </c>
      <c r="X19" s="22">
        <f t="shared" si="37"/>
        <v>0</v>
      </c>
      <c r="Y19" s="43"/>
      <c r="Z19" s="22" t="s">
        <v>68</v>
      </c>
      <c r="AA19" s="22">
        <f t="shared" si="38"/>
        <v>0</v>
      </c>
      <c r="AB19" s="22">
        <f t="shared" si="39"/>
        <v>0</v>
      </c>
      <c r="AC19" s="6"/>
      <c r="AD19" s="22" t="s">
        <v>68</v>
      </c>
      <c r="AE19" s="22">
        <f t="shared" si="40"/>
        <v>0</v>
      </c>
      <c r="AF19" s="22">
        <f t="shared" si="41"/>
        <v>0</v>
      </c>
      <c r="AG19" s="43"/>
      <c r="AH19" s="22" t="s">
        <v>68</v>
      </c>
      <c r="AI19" s="22">
        <f t="shared" si="42"/>
        <v>0</v>
      </c>
      <c r="AJ19" s="22">
        <f t="shared" si="43"/>
        <v>0</v>
      </c>
      <c r="AK19" s="43"/>
      <c r="AL19" s="22" t="s">
        <v>68</v>
      </c>
      <c r="AM19" s="22">
        <f t="shared" si="44"/>
        <v>0</v>
      </c>
      <c r="AN19" s="22">
        <f t="shared" si="45"/>
        <v>0</v>
      </c>
      <c r="AO19" s="43"/>
      <c r="AP19" s="22" t="s">
        <v>68</v>
      </c>
      <c r="AQ19" s="22">
        <f t="shared" si="46"/>
        <v>0</v>
      </c>
      <c r="AR19" s="22">
        <f t="shared" si="47"/>
        <v>0</v>
      </c>
      <c r="AS19" s="43"/>
      <c r="AT19" s="22" t="s">
        <v>68</v>
      </c>
      <c r="AU19" s="22">
        <f t="shared" si="48"/>
        <v>0</v>
      </c>
      <c r="AV19" s="22">
        <f t="shared" si="49"/>
        <v>0</v>
      </c>
      <c r="AW19" s="43"/>
      <c r="AX19" s="22">
        <f t="shared" si="50"/>
        <v>3</v>
      </c>
    </row>
    <row r="20" ht="15.75" customHeight="1">
      <c r="A20" s="24">
        <f t="shared" si="26"/>
        <v>5</v>
      </c>
      <c r="B20" s="24" t="s">
        <v>137</v>
      </c>
      <c r="C20" s="21"/>
      <c r="D20" s="42">
        <f t="shared" si="27"/>
        <v>16.5</v>
      </c>
      <c r="E20" s="43"/>
      <c r="F20" s="22" t="s">
        <v>69</v>
      </c>
      <c r="G20" s="22">
        <f t="shared" si="28"/>
        <v>0</v>
      </c>
      <c r="H20" s="22">
        <f t="shared" si="29"/>
        <v>1</v>
      </c>
      <c r="I20" s="43"/>
      <c r="J20" s="22">
        <v>16.59</v>
      </c>
      <c r="K20" s="22">
        <f t="shared" si="30"/>
        <v>9</v>
      </c>
      <c r="L20" s="22">
        <f t="shared" si="31"/>
        <v>1</v>
      </c>
      <c r="M20" s="43"/>
      <c r="N20" s="22">
        <v>15.45</v>
      </c>
      <c r="O20" s="22">
        <v>7.5</v>
      </c>
      <c r="P20" s="22">
        <f t="shared" si="33"/>
        <v>1</v>
      </c>
      <c r="Q20" s="43"/>
      <c r="R20" s="22" t="s">
        <v>68</v>
      </c>
      <c r="S20" s="22">
        <f t="shared" si="34"/>
        <v>0</v>
      </c>
      <c r="T20" s="22">
        <f t="shared" si="35"/>
        <v>0</v>
      </c>
      <c r="U20" s="43"/>
      <c r="V20" s="22" t="s">
        <v>68</v>
      </c>
      <c r="W20" s="22">
        <f t="shared" si="36"/>
        <v>0</v>
      </c>
      <c r="X20" s="22">
        <f t="shared" si="37"/>
        <v>0</v>
      </c>
      <c r="Y20" s="43"/>
      <c r="Z20" s="22" t="s">
        <v>68</v>
      </c>
      <c r="AA20" s="22">
        <f t="shared" si="38"/>
        <v>0</v>
      </c>
      <c r="AB20" s="22">
        <f t="shared" si="39"/>
        <v>0</v>
      </c>
      <c r="AC20" s="6"/>
      <c r="AD20" s="22" t="s">
        <v>68</v>
      </c>
      <c r="AE20" s="22">
        <f t="shared" si="40"/>
        <v>0</v>
      </c>
      <c r="AF20" s="22">
        <f t="shared" si="41"/>
        <v>0</v>
      </c>
      <c r="AG20" s="43"/>
      <c r="AH20" s="22" t="s">
        <v>68</v>
      </c>
      <c r="AI20" s="22">
        <f t="shared" si="42"/>
        <v>0</v>
      </c>
      <c r="AJ20" s="22">
        <f t="shared" si="43"/>
        <v>0</v>
      </c>
      <c r="AK20" s="43"/>
      <c r="AL20" s="22" t="s">
        <v>68</v>
      </c>
      <c r="AM20" s="22">
        <f t="shared" si="44"/>
        <v>0</v>
      </c>
      <c r="AN20" s="22">
        <f t="shared" si="45"/>
        <v>0</v>
      </c>
      <c r="AO20" s="43"/>
      <c r="AP20" s="22" t="s">
        <v>68</v>
      </c>
      <c r="AQ20" s="22">
        <f t="shared" si="46"/>
        <v>0</v>
      </c>
      <c r="AR20" s="22">
        <f t="shared" si="47"/>
        <v>0</v>
      </c>
      <c r="AS20" s="43"/>
      <c r="AT20" s="22" t="s">
        <v>68</v>
      </c>
      <c r="AU20" s="22">
        <f t="shared" si="48"/>
        <v>0</v>
      </c>
      <c r="AV20" s="22">
        <f t="shared" si="49"/>
        <v>0</v>
      </c>
      <c r="AW20" s="43"/>
      <c r="AX20" s="22">
        <f t="shared" si="50"/>
        <v>3</v>
      </c>
    </row>
    <row r="21" ht="15.75" customHeight="1">
      <c r="A21" s="24">
        <f t="shared" si="26"/>
        <v>6</v>
      </c>
      <c r="B21" s="24" t="s">
        <v>144</v>
      </c>
      <c r="C21" s="21"/>
      <c r="D21" s="42">
        <f t="shared" si="27"/>
        <v>9</v>
      </c>
      <c r="E21" s="43"/>
      <c r="F21" s="22" t="s">
        <v>69</v>
      </c>
      <c r="G21" s="22">
        <f t="shared" si="28"/>
        <v>0</v>
      </c>
      <c r="H21" s="22">
        <f t="shared" si="29"/>
        <v>1</v>
      </c>
      <c r="I21" s="43"/>
      <c r="J21" s="22">
        <v>29.22</v>
      </c>
      <c r="K21" s="22">
        <f t="shared" si="30"/>
        <v>4</v>
      </c>
      <c r="L21" s="22">
        <f t="shared" si="31"/>
        <v>1</v>
      </c>
      <c r="M21" s="43"/>
      <c r="N21" s="22">
        <v>29.23</v>
      </c>
      <c r="O21" s="22">
        <f t="shared" ref="O21:O25" si="51">IF(OR(N21="NT", N21="TIME"), 0, IF(_xlfn.RANK.EQ(N21, $N$16:$N$26, 1)&lt;=10, 11 - _xlfn.RANK.EQ(N21, $N$16:$N$26, 1), 0))</f>
        <v>5</v>
      </c>
      <c r="P21" s="22">
        <f t="shared" si="33"/>
        <v>1</v>
      </c>
      <c r="Q21" s="43"/>
      <c r="R21" s="22" t="s">
        <v>68</v>
      </c>
      <c r="S21" s="22">
        <f t="shared" si="34"/>
        <v>0</v>
      </c>
      <c r="T21" s="22">
        <f t="shared" si="35"/>
        <v>0</v>
      </c>
      <c r="U21" s="43"/>
      <c r="V21" s="22" t="s">
        <v>68</v>
      </c>
      <c r="W21" s="22">
        <f t="shared" si="36"/>
        <v>0</v>
      </c>
      <c r="X21" s="22">
        <f t="shared" si="37"/>
        <v>0</v>
      </c>
      <c r="Y21" s="43"/>
      <c r="Z21" s="22" t="s">
        <v>68</v>
      </c>
      <c r="AA21" s="22">
        <f t="shared" si="38"/>
        <v>0</v>
      </c>
      <c r="AB21" s="22">
        <f t="shared" si="39"/>
        <v>0</v>
      </c>
      <c r="AC21" s="6"/>
      <c r="AD21" s="22" t="s">
        <v>68</v>
      </c>
      <c r="AE21" s="22">
        <f t="shared" si="40"/>
        <v>0</v>
      </c>
      <c r="AF21" s="22">
        <f t="shared" si="41"/>
        <v>0</v>
      </c>
      <c r="AG21" s="43"/>
      <c r="AH21" s="22" t="s">
        <v>68</v>
      </c>
      <c r="AI21" s="22">
        <f t="shared" si="42"/>
        <v>0</v>
      </c>
      <c r="AJ21" s="22">
        <f t="shared" si="43"/>
        <v>0</v>
      </c>
      <c r="AK21" s="43"/>
      <c r="AL21" s="22" t="s">
        <v>68</v>
      </c>
      <c r="AM21" s="22">
        <f t="shared" si="44"/>
        <v>0</v>
      </c>
      <c r="AN21" s="22">
        <f t="shared" si="45"/>
        <v>0</v>
      </c>
      <c r="AO21" s="43"/>
      <c r="AP21" s="22" t="s">
        <v>68</v>
      </c>
      <c r="AQ21" s="22">
        <f t="shared" si="46"/>
        <v>0</v>
      </c>
      <c r="AR21" s="22">
        <f t="shared" si="47"/>
        <v>0</v>
      </c>
      <c r="AS21" s="43"/>
      <c r="AT21" s="22" t="s">
        <v>68</v>
      </c>
      <c r="AU21" s="22">
        <f t="shared" si="48"/>
        <v>0</v>
      </c>
      <c r="AV21" s="22">
        <f t="shared" si="49"/>
        <v>0</v>
      </c>
      <c r="AW21" s="43"/>
      <c r="AX21" s="22">
        <f t="shared" si="50"/>
        <v>3</v>
      </c>
    </row>
    <row r="22" ht="15.75" customHeight="1">
      <c r="A22" s="24">
        <f t="shared" si="26"/>
        <v>7</v>
      </c>
      <c r="B22" s="24" t="s">
        <v>145</v>
      </c>
      <c r="C22" s="21"/>
      <c r="D22" s="42">
        <f t="shared" si="27"/>
        <v>7</v>
      </c>
      <c r="E22" s="43"/>
      <c r="F22" s="22"/>
      <c r="G22" s="22"/>
      <c r="H22" s="22"/>
      <c r="I22" s="43"/>
      <c r="J22" s="22">
        <v>17.25</v>
      </c>
      <c r="K22" s="22">
        <f t="shared" si="30"/>
        <v>7</v>
      </c>
      <c r="L22" s="22">
        <f t="shared" si="31"/>
        <v>1</v>
      </c>
      <c r="M22" s="43"/>
      <c r="N22" s="22" t="s">
        <v>68</v>
      </c>
      <c r="O22" s="22">
        <f t="shared" si="51"/>
        <v>0</v>
      </c>
      <c r="P22" s="22">
        <f t="shared" si="33"/>
        <v>0</v>
      </c>
      <c r="Q22" s="43"/>
      <c r="R22" s="22" t="s">
        <v>68</v>
      </c>
      <c r="S22" s="22">
        <f t="shared" si="34"/>
        <v>0</v>
      </c>
      <c r="T22" s="22">
        <f t="shared" si="35"/>
        <v>0</v>
      </c>
      <c r="U22" s="43"/>
      <c r="V22" s="22" t="s">
        <v>68</v>
      </c>
      <c r="W22" s="22">
        <f t="shared" si="36"/>
        <v>0</v>
      </c>
      <c r="X22" s="22">
        <f t="shared" si="37"/>
        <v>0</v>
      </c>
      <c r="Y22" s="43"/>
      <c r="Z22" s="22" t="s">
        <v>68</v>
      </c>
      <c r="AA22" s="22">
        <f t="shared" si="38"/>
        <v>0</v>
      </c>
      <c r="AB22" s="22">
        <f t="shared" si="39"/>
        <v>0</v>
      </c>
      <c r="AC22" s="6"/>
      <c r="AD22" s="22" t="s">
        <v>68</v>
      </c>
      <c r="AE22" s="22">
        <f t="shared" si="40"/>
        <v>0</v>
      </c>
      <c r="AF22" s="22">
        <f t="shared" si="41"/>
        <v>0</v>
      </c>
      <c r="AG22" s="43"/>
      <c r="AH22" s="22" t="s">
        <v>68</v>
      </c>
      <c r="AI22" s="22">
        <f t="shared" si="42"/>
        <v>0</v>
      </c>
      <c r="AJ22" s="22">
        <f t="shared" si="43"/>
        <v>0</v>
      </c>
      <c r="AK22" s="43"/>
      <c r="AL22" s="22" t="s">
        <v>68</v>
      </c>
      <c r="AM22" s="22">
        <f t="shared" si="44"/>
        <v>0</v>
      </c>
      <c r="AN22" s="22">
        <f t="shared" si="45"/>
        <v>0</v>
      </c>
      <c r="AO22" s="43"/>
      <c r="AP22" s="22" t="s">
        <v>68</v>
      </c>
      <c r="AQ22" s="22">
        <f t="shared" si="46"/>
        <v>0</v>
      </c>
      <c r="AR22" s="22">
        <f t="shared" si="47"/>
        <v>0</v>
      </c>
      <c r="AS22" s="43"/>
      <c r="AT22" s="22" t="s">
        <v>68</v>
      </c>
      <c r="AU22" s="22">
        <f t="shared" si="48"/>
        <v>0</v>
      </c>
      <c r="AV22" s="22">
        <f t="shared" si="49"/>
        <v>0</v>
      </c>
      <c r="AW22" s="43"/>
      <c r="AX22" s="22">
        <f t="shared" si="50"/>
        <v>1</v>
      </c>
    </row>
    <row r="23" ht="15.75" customHeight="1">
      <c r="A23" s="24">
        <f t="shared" si="26"/>
        <v>8</v>
      </c>
      <c r="B23" s="24" t="s">
        <v>141</v>
      </c>
      <c r="C23" s="21"/>
      <c r="D23" s="42">
        <f t="shared" si="27"/>
        <v>6</v>
      </c>
      <c r="E23" s="43"/>
      <c r="F23" s="22" t="s">
        <v>69</v>
      </c>
      <c r="G23" s="22">
        <f t="shared" ref="G23:G24" si="52">IF(F23="NT", 0, IF(_xlfn.RANK.EQ(F23, $F$16:$F$26, 1)&lt;=10, 11 - _xlfn.RANK.EQ(F23, $F$16:$F$26, 1), 0))</f>
        <v>0</v>
      </c>
      <c r="H23" s="22">
        <f t="shared" ref="H23:H24" si="53">IF(F23="TO", 0, IF(F23&lt;&gt;"", 1, ""))</f>
        <v>1</v>
      </c>
      <c r="I23" s="43"/>
      <c r="J23" s="22">
        <v>19.84</v>
      </c>
      <c r="K23" s="22">
        <f t="shared" si="30"/>
        <v>6</v>
      </c>
      <c r="L23" s="22">
        <f t="shared" si="31"/>
        <v>1</v>
      </c>
      <c r="M23" s="43"/>
      <c r="N23" s="22" t="s">
        <v>68</v>
      </c>
      <c r="O23" s="22">
        <f t="shared" si="51"/>
        <v>0</v>
      </c>
      <c r="P23" s="22">
        <f t="shared" si="33"/>
        <v>0</v>
      </c>
      <c r="Q23" s="43"/>
      <c r="R23" s="22" t="s">
        <v>68</v>
      </c>
      <c r="S23" s="22">
        <f t="shared" si="34"/>
        <v>0</v>
      </c>
      <c r="T23" s="22">
        <f t="shared" si="35"/>
        <v>0</v>
      </c>
      <c r="U23" s="43"/>
      <c r="V23" s="22" t="s">
        <v>68</v>
      </c>
      <c r="W23" s="22">
        <f t="shared" si="36"/>
        <v>0</v>
      </c>
      <c r="X23" s="22">
        <f t="shared" si="37"/>
        <v>0</v>
      </c>
      <c r="Y23" s="43"/>
      <c r="Z23" s="22" t="s">
        <v>68</v>
      </c>
      <c r="AA23" s="22">
        <f t="shared" si="38"/>
        <v>0</v>
      </c>
      <c r="AB23" s="22">
        <f t="shared" si="39"/>
        <v>0</v>
      </c>
      <c r="AC23" s="6"/>
      <c r="AD23" s="22" t="s">
        <v>68</v>
      </c>
      <c r="AE23" s="22">
        <f t="shared" si="40"/>
        <v>0</v>
      </c>
      <c r="AF23" s="22">
        <f t="shared" si="41"/>
        <v>0</v>
      </c>
      <c r="AG23" s="43"/>
      <c r="AH23" s="22" t="s">
        <v>68</v>
      </c>
      <c r="AI23" s="22">
        <f t="shared" si="42"/>
        <v>0</v>
      </c>
      <c r="AJ23" s="22">
        <f t="shared" si="43"/>
        <v>0</v>
      </c>
      <c r="AK23" s="43"/>
      <c r="AL23" s="22" t="s">
        <v>68</v>
      </c>
      <c r="AM23" s="22">
        <f t="shared" si="44"/>
        <v>0</v>
      </c>
      <c r="AN23" s="22">
        <f t="shared" si="45"/>
        <v>0</v>
      </c>
      <c r="AO23" s="43"/>
      <c r="AP23" s="22" t="s">
        <v>68</v>
      </c>
      <c r="AQ23" s="22">
        <f t="shared" si="46"/>
        <v>0</v>
      </c>
      <c r="AR23" s="22">
        <f t="shared" si="47"/>
        <v>0</v>
      </c>
      <c r="AS23" s="43"/>
      <c r="AT23" s="22" t="s">
        <v>68</v>
      </c>
      <c r="AU23" s="22">
        <f t="shared" si="48"/>
        <v>0</v>
      </c>
      <c r="AV23" s="22">
        <f t="shared" si="49"/>
        <v>0</v>
      </c>
      <c r="AW23" s="43"/>
      <c r="AX23" s="22">
        <f t="shared" si="50"/>
        <v>2</v>
      </c>
    </row>
    <row r="24" ht="15.75" customHeight="1">
      <c r="A24" s="24">
        <f t="shared" si="26"/>
        <v>9</v>
      </c>
      <c r="B24" s="24" t="s">
        <v>146</v>
      </c>
      <c r="C24" s="21"/>
      <c r="D24" s="42">
        <f t="shared" si="27"/>
        <v>0</v>
      </c>
      <c r="E24" s="43"/>
      <c r="F24" s="22" t="s">
        <v>69</v>
      </c>
      <c r="G24" s="22">
        <f t="shared" si="52"/>
        <v>0</v>
      </c>
      <c r="H24" s="22">
        <f t="shared" si="53"/>
        <v>1</v>
      </c>
      <c r="I24" s="43"/>
      <c r="J24" s="22" t="s">
        <v>68</v>
      </c>
      <c r="K24" s="22">
        <f t="shared" si="30"/>
        <v>0</v>
      </c>
      <c r="L24" s="22">
        <f t="shared" si="31"/>
        <v>0</v>
      </c>
      <c r="M24" s="43"/>
      <c r="N24" s="22" t="s">
        <v>68</v>
      </c>
      <c r="O24" s="22">
        <f t="shared" si="51"/>
        <v>0</v>
      </c>
      <c r="P24" s="22">
        <f t="shared" si="33"/>
        <v>0</v>
      </c>
      <c r="Q24" s="43"/>
      <c r="R24" s="22" t="s">
        <v>68</v>
      </c>
      <c r="S24" s="22">
        <f t="shared" si="34"/>
        <v>0</v>
      </c>
      <c r="T24" s="22">
        <f t="shared" si="35"/>
        <v>0</v>
      </c>
      <c r="U24" s="43"/>
      <c r="V24" s="22" t="s">
        <v>68</v>
      </c>
      <c r="W24" s="22">
        <f t="shared" si="36"/>
        <v>0</v>
      </c>
      <c r="X24" s="22">
        <f t="shared" si="37"/>
        <v>0</v>
      </c>
      <c r="Y24" s="43"/>
      <c r="Z24" s="22" t="s">
        <v>68</v>
      </c>
      <c r="AA24" s="22">
        <f t="shared" si="38"/>
        <v>0</v>
      </c>
      <c r="AB24" s="22">
        <f t="shared" si="39"/>
        <v>0</v>
      </c>
      <c r="AC24" s="6"/>
      <c r="AD24" s="22" t="s">
        <v>68</v>
      </c>
      <c r="AE24" s="22">
        <f t="shared" si="40"/>
        <v>0</v>
      </c>
      <c r="AF24" s="22">
        <f t="shared" si="41"/>
        <v>0</v>
      </c>
      <c r="AG24" s="43"/>
      <c r="AH24" s="22" t="s">
        <v>68</v>
      </c>
      <c r="AI24" s="22">
        <f t="shared" si="42"/>
        <v>0</v>
      </c>
      <c r="AJ24" s="22">
        <f t="shared" si="43"/>
        <v>0</v>
      </c>
      <c r="AK24" s="43"/>
      <c r="AL24" s="22" t="s">
        <v>68</v>
      </c>
      <c r="AM24" s="22">
        <f t="shared" si="44"/>
        <v>0</v>
      </c>
      <c r="AN24" s="22">
        <f t="shared" si="45"/>
        <v>0</v>
      </c>
      <c r="AO24" s="43"/>
      <c r="AP24" s="22" t="s">
        <v>68</v>
      </c>
      <c r="AQ24" s="22">
        <f t="shared" si="46"/>
        <v>0</v>
      </c>
      <c r="AR24" s="22">
        <f t="shared" si="47"/>
        <v>0</v>
      </c>
      <c r="AS24" s="43"/>
      <c r="AT24" s="22" t="s">
        <v>68</v>
      </c>
      <c r="AU24" s="22">
        <f t="shared" si="48"/>
        <v>0</v>
      </c>
      <c r="AV24" s="22">
        <f t="shared" si="49"/>
        <v>0</v>
      </c>
      <c r="AW24" s="43"/>
      <c r="AX24" s="22">
        <f t="shared" si="50"/>
        <v>1</v>
      </c>
    </row>
    <row r="25" ht="15.75" customHeight="1">
      <c r="A25" s="24">
        <f t="shared" si="26"/>
        <v>10</v>
      </c>
      <c r="B25" s="24" t="s">
        <v>142</v>
      </c>
      <c r="C25" s="21"/>
      <c r="D25" s="42"/>
      <c r="E25" s="43"/>
      <c r="F25" s="22"/>
      <c r="G25" s="22"/>
      <c r="H25" s="22"/>
      <c r="I25" s="43"/>
      <c r="J25" s="22"/>
      <c r="K25" s="22"/>
      <c r="L25" s="22"/>
      <c r="M25" s="43"/>
      <c r="N25" s="22" t="s">
        <v>69</v>
      </c>
      <c r="O25" s="22">
        <f t="shared" si="51"/>
        <v>0</v>
      </c>
      <c r="P25" s="22">
        <f t="shared" si="33"/>
        <v>1</v>
      </c>
      <c r="Q25" s="43"/>
      <c r="R25" s="22"/>
      <c r="S25" s="22"/>
      <c r="T25" s="22"/>
      <c r="U25" s="43"/>
      <c r="V25" s="22"/>
      <c r="W25" s="22"/>
      <c r="X25" s="22"/>
      <c r="Y25" s="43"/>
      <c r="Z25" s="22"/>
      <c r="AA25" s="22"/>
      <c r="AB25" s="22"/>
      <c r="AC25" s="6"/>
      <c r="AD25" s="22"/>
      <c r="AE25" s="22"/>
      <c r="AF25" s="22"/>
      <c r="AG25" s="43"/>
      <c r="AH25" s="22"/>
      <c r="AI25" s="22"/>
      <c r="AJ25" s="22"/>
      <c r="AK25" s="43"/>
      <c r="AL25" s="22"/>
      <c r="AM25" s="22"/>
      <c r="AN25" s="22"/>
      <c r="AO25" s="43"/>
      <c r="AP25" s="22"/>
      <c r="AQ25" s="22"/>
      <c r="AR25" s="22"/>
      <c r="AS25" s="43"/>
      <c r="AT25" s="22"/>
      <c r="AU25" s="22"/>
      <c r="AV25" s="22"/>
      <c r="AW25" s="43"/>
      <c r="AX25" s="22"/>
    </row>
    <row r="26" ht="15.75" customHeight="1">
      <c r="A26" s="24">
        <f t="shared" si="26"/>
        <v>11</v>
      </c>
      <c r="B26" s="24" t="s">
        <v>147</v>
      </c>
      <c r="C26" s="21"/>
      <c r="D26" s="42"/>
      <c r="E26" s="43"/>
      <c r="F26" s="22"/>
      <c r="G26" s="22"/>
      <c r="H26" s="22"/>
      <c r="I26" s="43"/>
      <c r="J26" s="22"/>
      <c r="K26" s="22"/>
      <c r="L26" s="22"/>
      <c r="M26" s="43"/>
      <c r="N26" s="22" t="s">
        <v>27</v>
      </c>
      <c r="O26" s="22">
        <v>0.0</v>
      </c>
      <c r="P26" s="22">
        <v>0.0</v>
      </c>
      <c r="Q26" s="43"/>
      <c r="R26" s="22"/>
      <c r="S26" s="22"/>
      <c r="T26" s="22"/>
      <c r="U26" s="43"/>
      <c r="V26" s="22"/>
      <c r="W26" s="22"/>
      <c r="X26" s="22"/>
      <c r="Y26" s="43"/>
      <c r="Z26" s="22"/>
      <c r="AA26" s="22"/>
      <c r="AB26" s="22"/>
      <c r="AC26" s="6"/>
      <c r="AD26" s="22"/>
      <c r="AE26" s="22"/>
      <c r="AF26" s="22"/>
      <c r="AG26" s="43"/>
      <c r="AH26" s="22"/>
      <c r="AI26" s="22"/>
      <c r="AJ26" s="22"/>
      <c r="AK26" s="43"/>
      <c r="AL26" s="22"/>
      <c r="AM26" s="22"/>
      <c r="AN26" s="22"/>
      <c r="AO26" s="43"/>
      <c r="AP26" s="22"/>
      <c r="AQ26" s="22"/>
      <c r="AR26" s="22"/>
      <c r="AS26" s="43"/>
      <c r="AT26" s="22"/>
      <c r="AU26" s="22"/>
      <c r="AV26" s="22"/>
      <c r="AW26" s="43"/>
      <c r="AX26" s="22"/>
    </row>
    <row r="27" ht="15.75" customHeight="1">
      <c r="A27" s="25"/>
      <c r="B27" s="25"/>
      <c r="C27" s="26"/>
      <c r="D27" s="58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6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</row>
    <row r="28" ht="15.75" customHeight="1">
      <c r="A28" s="4"/>
      <c r="B28" s="4"/>
      <c r="C28" s="6"/>
      <c r="D28" s="5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6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</row>
    <row r="29" ht="15.75" customHeight="1">
      <c r="A29" s="15"/>
      <c r="B29" s="15" t="s">
        <v>72</v>
      </c>
      <c r="C29" s="6"/>
      <c r="D29" s="5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6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</row>
    <row r="30" ht="15.75" customHeight="1">
      <c r="A30" s="55"/>
      <c r="B30" s="55"/>
      <c r="C30" s="6"/>
      <c r="D30" s="42"/>
      <c r="E30" s="7"/>
      <c r="F30" s="7"/>
      <c r="G30" s="43"/>
      <c r="H30" s="43"/>
      <c r="I30" s="27"/>
      <c r="J30" s="43"/>
      <c r="K30" s="43"/>
      <c r="L30" s="43"/>
      <c r="M30" s="27"/>
      <c r="N30" s="43"/>
      <c r="O30" s="43"/>
      <c r="P30" s="43"/>
      <c r="Q30" s="27"/>
      <c r="R30" s="43"/>
      <c r="S30" s="43"/>
      <c r="T30" s="43"/>
      <c r="U30" s="27"/>
      <c r="V30" s="43"/>
      <c r="W30" s="43"/>
      <c r="X30" s="43"/>
      <c r="Y30" s="27"/>
      <c r="Z30" s="43"/>
      <c r="AA30" s="43"/>
      <c r="AB30" s="43"/>
      <c r="AC30" s="6"/>
      <c r="AD30" s="43"/>
      <c r="AE30" s="43"/>
      <c r="AF30" s="43"/>
      <c r="AG30" s="7"/>
      <c r="AH30" s="43"/>
      <c r="AI30" s="43"/>
      <c r="AJ30" s="43"/>
      <c r="AK30" s="7"/>
      <c r="AL30" s="43"/>
      <c r="AM30" s="43"/>
      <c r="AN30" s="43"/>
      <c r="AO30" s="7"/>
      <c r="AP30" s="43"/>
      <c r="AQ30" s="43"/>
      <c r="AR30" s="43"/>
      <c r="AS30" s="7"/>
      <c r="AT30" s="43"/>
      <c r="AU30" s="43"/>
      <c r="AV30" s="43"/>
      <c r="AW30" s="7"/>
      <c r="AX30" s="43"/>
    </row>
    <row r="31" ht="15.75" customHeight="1">
      <c r="A31" s="24">
        <f t="shared" ref="A31:A42" si="54">ROW(A2)-ROW($A$2)+1</f>
        <v>1</v>
      </c>
      <c r="B31" s="24" t="s">
        <v>137</v>
      </c>
      <c r="C31" s="6"/>
      <c r="D31" s="42">
        <f t="shared" ref="D31:D41" si="55">G31+K31+O31+S31+W31+AA31+AE31+AI31+AM31+AQ31+AU31</f>
        <v>29</v>
      </c>
      <c r="E31" s="7"/>
      <c r="F31" s="59">
        <v>24.206</v>
      </c>
      <c r="G31" s="22">
        <f t="shared" ref="G31:G36" si="56">IF(F31="NT", 0, IF(_xlfn.RANK.EQ(F31, $F$31:$F$41, 1)&lt;=10, 11 - _xlfn.RANK.EQ(F31, $F$31:$F$41, 1), 0))</f>
        <v>10</v>
      </c>
      <c r="H31" s="22">
        <f t="shared" ref="H31:H36" si="57">IF(OR(F31="TO", F31="TIME"), 0, IF(F31&lt;&gt;"", 1, ""))</f>
        <v>1</v>
      </c>
      <c r="I31" s="27"/>
      <c r="J31" s="22">
        <v>23.329</v>
      </c>
      <c r="K31" s="22">
        <f t="shared" ref="K31:K41" si="58">IF(OR(J31="NT", J31="TIME"), 0, IF(_xlfn.RANK.EQ(J31, $J$31:$J$41, 1)&lt;=10, 11 - _xlfn.RANK.EQ(J31, $J$31:$J$41, 1), 0))</f>
        <v>9</v>
      </c>
      <c r="L31" s="22">
        <f t="shared" ref="L31:L41" si="59">IF(OR(J31="TO", J31="TIME"), 0, IF(J31&lt;&gt;"", 1, ""))</f>
        <v>1</v>
      </c>
      <c r="M31" s="27"/>
      <c r="N31" s="22">
        <v>23.25</v>
      </c>
      <c r="O31" s="22">
        <f t="shared" ref="O31:O42" si="60">IF(OR(N31="NT", N31="TIME"), 0, IF(_xlfn.RANK.EQ(N31, $N$31:$N$41, 1)&lt;=10, 11 - _xlfn.RANK.EQ(N31, $N$31:$N$41, 1), 0))</f>
        <v>10</v>
      </c>
      <c r="P31" s="22">
        <f t="shared" ref="P31:P42" si="61">IF(OR(N31="TO", N31="TIME"), 0, IF(N31&lt;&gt;"", 1, ""))</f>
        <v>1</v>
      </c>
      <c r="Q31" s="27"/>
      <c r="R31" s="22" t="s">
        <v>68</v>
      </c>
      <c r="S31" s="22">
        <f t="shared" ref="S31:S41" si="62">IF(OR(R31="NT", R31="TIME"), 0, IF(_xlfn.RANK.EQ(R31, $R$31:$R$41, 1)&lt;=10, 11 - _xlfn.RANK.EQ(R31, $R$31:$R$41, 1), 0))</f>
        <v>0</v>
      </c>
      <c r="T31" s="22">
        <f t="shared" ref="T31:T41" si="63">IF(OR(R31="TO", R31="TIME"), 0, IF(R31&lt;&gt;"", 1, ""))</f>
        <v>0</v>
      </c>
      <c r="U31" s="27"/>
      <c r="V31" s="22" t="s">
        <v>68</v>
      </c>
      <c r="W31" s="22">
        <f t="shared" ref="W31:W41" si="64">IF(OR(V31="NT", V31="TIME"), 0, IF(_xlfn.RANK.EQ(V31, $V$31:$V$41, 1)&lt;=10, 11 - _xlfn.RANK.EQ(V31, $V$31:$V$41, 1), 0))</f>
        <v>0</v>
      </c>
      <c r="X31" s="22">
        <f t="shared" ref="X31:X41" si="65">IF(OR(V31="TO", V31="TIME"), 0, IF(V31&lt;&gt;"", 1, ""))</f>
        <v>0</v>
      </c>
      <c r="Y31" s="27"/>
      <c r="Z31" s="22" t="s">
        <v>68</v>
      </c>
      <c r="AA31" s="22">
        <f t="shared" ref="AA31:AA41" si="66">IF(OR(Z31="NT", Z31="TIME"), 0, IF(_xlfn.RANK.EQ(Z31, $Z$31:$Z$41, 1)&lt;=10, 11 - _xlfn.RANK.EQ(Z31, $Z$31:$Z$41, 1), 0))</f>
        <v>0</v>
      </c>
      <c r="AB31" s="22">
        <f t="shared" ref="AB31:AB41" si="67">IF(OR(Z31="TO", Z31="TIME"), 0, IF(Z31&lt;&gt;"", 1, ""))</f>
        <v>0</v>
      </c>
      <c r="AC31" s="6"/>
      <c r="AD31" s="22" t="s">
        <v>68</v>
      </c>
      <c r="AE31" s="22">
        <f t="shared" ref="AE31:AE41" si="68">IF(OR(AD31="NT", AD31="TIME"), 0, IF(_xlfn.RANK.EQ(AD31, $AD$31:$AD$41, 1)&lt;=10, 11 - _xlfn.RANK.EQ(AD31, $AD$31:$AD$41, 1), 0))</f>
        <v>0</v>
      </c>
      <c r="AF31" s="22">
        <f t="shared" ref="AF31:AF41" si="69">IF(OR(AD31="TO", AD31="TIME"), 0, IF(AD31&lt;&gt;"", 1, ""))</f>
        <v>0</v>
      </c>
      <c r="AG31" s="7"/>
      <c r="AH31" s="22" t="s">
        <v>68</v>
      </c>
      <c r="AI31" s="22">
        <f t="shared" ref="AI31:AI41" si="70">IF(OR(AH31="NT", AH31="TIME"), 0, IF(_xlfn.RANK.EQ(AH31, $AH$31:$AH$41, 1)&lt;=10, 11 - _xlfn.RANK.EQ(AH31, $AH$31:$AH$41, 1), 0))</f>
        <v>0</v>
      </c>
      <c r="AJ31" s="22">
        <f t="shared" ref="AJ31:AJ41" si="71">IF(OR(AH31="TO", AH31="TIME"), 0, IF(AH31&lt;&gt;"", 1, ""))</f>
        <v>0</v>
      </c>
      <c r="AK31" s="7"/>
      <c r="AL31" s="22" t="s">
        <v>68</v>
      </c>
      <c r="AM31" s="22">
        <f t="shared" ref="AM31:AM41" si="72">IF(OR(AL31="NT", AL31="TIME"), 0, IF(_xlfn.RANK.EQ(AL31, $AL$31:$AL$41, 1)&lt;=10, 11 - _xlfn.RANK.EQ(AL31, $AL$31:$AL$41, 1), 0))</f>
        <v>0</v>
      </c>
      <c r="AN31" s="22">
        <f t="shared" ref="AN31:AN41" si="73">IF(OR(AL31="TO", AL31="TIME"), 0, IF(AL31&lt;&gt;"", 1, ""))</f>
        <v>0</v>
      </c>
      <c r="AO31" s="7"/>
      <c r="AP31" s="22" t="s">
        <v>68</v>
      </c>
      <c r="AQ31" s="22">
        <f t="shared" ref="AQ31:AQ41" si="74">IF(OR(AP31="NT", AP31="TIME"), 0, IF(_xlfn.RANK.EQ(AP31, $AP$31:$AP$41, 1)&lt;=10, 11 - _xlfn.RANK.EQ(AP31, $AP$31:$AP$41, 1), 0))</f>
        <v>0</v>
      </c>
      <c r="AR31" s="22">
        <f t="shared" ref="AR31:AR41" si="75">IF(OR(AP31="TO", AP31="TIME"), 0, IF(AP31&lt;&gt;"", 1, ""))</f>
        <v>0</v>
      </c>
      <c r="AS31" s="7"/>
      <c r="AT31" s="22" t="s">
        <v>68</v>
      </c>
      <c r="AU31" s="22">
        <f t="shared" ref="AU31:AU41" si="76">IF(OR(AT31="NT", AT31="TIME"), 0, IF(_xlfn.RANK.EQ(AT31, $AT$31:$AT$41, 1)&lt;=10, 11 - _xlfn.RANK.EQ(AT31, $AT$31:$AT$41, 1), 0))</f>
        <v>0</v>
      </c>
      <c r="AV31" s="22">
        <f t="shared" ref="AV31:AV41" si="77">IF(OR(AT31="TO", AT31="TIME"), 0, IF(AT31&lt;&gt;"", 1, ""))</f>
        <v>0</v>
      </c>
      <c r="AW31" s="7"/>
      <c r="AX31" s="22">
        <f t="shared" ref="AX31:AX41" si="78">AV31+AR31+AN31+AJ31+AF31+AB31+X31+T31+P31+L31+H31</f>
        <v>3</v>
      </c>
    </row>
    <row r="32" ht="15.75" customHeight="1">
      <c r="A32" s="24">
        <f t="shared" si="54"/>
        <v>2</v>
      </c>
      <c r="B32" s="24" t="s">
        <v>139</v>
      </c>
      <c r="C32" s="6"/>
      <c r="D32" s="42">
        <f t="shared" si="55"/>
        <v>25</v>
      </c>
      <c r="E32" s="7"/>
      <c r="F32" s="59">
        <v>27.366</v>
      </c>
      <c r="G32" s="22">
        <f t="shared" si="56"/>
        <v>6</v>
      </c>
      <c r="H32" s="22">
        <f t="shared" si="57"/>
        <v>1</v>
      </c>
      <c r="I32" s="27"/>
      <c r="J32" s="22">
        <v>22.401</v>
      </c>
      <c r="K32" s="22">
        <f t="shared" si="58"/>
        <v>10</v>
      </c>
      <c r="L32" s="22">
        <f t="shared" si="59"/>
        <v>1</v>
      </c>
      <c r="M32" s="27"/>
      <c r="N32" s="22">
        <v>26.64</v>
      </c>
      <c r="O32" s="22">
        <f t="shared" si="60"/>
        <v>9</v>
      </c>
      <c r="P32" s="22">
        <f t="shared" si="61"/>
        <v>1</v>
      </c>
      <c r="Q32" s="27"/>
      <c r="R32" s="22" t="s">
        <v>68</v>
      </c>
      <c r="S32" s="22">
        <f t="shared" si="62"/>
        <v>0</v>
      </c>
      <c r="T32" s="22">
        <f t="shared" si="63"/>
        <v>0</v>
      </c>
      <c r="U32" s="27"/>
      <c r="V32" s="22" t="s">
        <v>68</v>
      </c>
      <c r="W32" s="22">
        <f t="shared" si="64"/>
        <v>0</v>
      </c>
      <c r="X32" s="22">
        <f t="shared" si="65"/>
        <v>0</v>
      </c>
      <c r="Y32" s="27"/>
      <c r="Z32" s="22" t="s">
        <v>68</v>
      </c>
      <c r="AA32" s="22">
        <f t="shared" si="66"/>
        <v>0</v>
      </c>
      <c r="AB32" s="22">
        <f t="shared" si="67"/>
        <v>0</v>
      </c>
      <c r="AC32" s="6"/>
      <c r="AD32" s="22" t="s">
        <v>68</v>
      </c>
      <c r="AE32" s="22">
        <f t="shared" si="68"/>
        <v>0</v>
      </c>
      <c r="AF32" s="22">
        <f t="shared" si="69"/>
        <v>0</v>
      </c>
      <c r="AG32" s="7"/>
      <c r="AH32" s="22" t="s">
        <v>68</v>
      </c>
      <c r="AI32" s="22">
        <f t="shared" si="70"/>
        <v>0</v>
      </c>
      <c r="AJ32" s="22">
        <f t="shared" si="71"/>
        <v>0</v>
      </c>
      <c r="AK32" s="7"/>
      <c r="AL32" s="22" t="s">
        <v>68</v>
      </c>
      <c r="AM32" s="22">
        <f t="shared" si="72"/>
        <v>0</v>
      </c>
      <c r="AN32" s="22">
        <f t="shared" si="73"/>
        <v>0</v>
      </c>
      <c r="AO32" s="7"/>
      <c r="AP32" s="22" t="s">
        <v>68</v>
      </c>
      <c r="AQ32" s="22">
        <f t="shared" si="74"/>
        <v>0</v>
      </c>
      <c r="AR32" s="22">
        <f t="shared" si="75"/>
        <v>0</v>
      </c>
      <c r="AS32" s="7"/>
      <c r="AT32" s="22" t="s">
        <v>68</v>
      </c>
      <c r="AU32" s="22">
        <f t="shared" si="76"/>
        <v>0</v>
      </c>
      <c r="AV32" s="22">
        <f t="shared" si="77"/>
        <v>0</v>
      </c>
      <c r="AW32" s="7"/>
      <c r="AX32" s="22">
        <f t="shared" si="78"/>
        <v>3</v>
      </c>
    </row>
    <row r="33" ht="15.75" customHeight="1">
      <c r="A33" s="24">
        <f t="shared" si="54"/>
        <v>3</v>
      </c>
      <c r="B33" s="24" t="s">
        <v>148</v>
      </c>
      <c r="C33" s="6"/>
      <c r="D33" s="42">
        <f t="shared" si="55"/>
        <v>21</v>
      </c>
      <c r="E33" s="7"/>
      <c r="F33" s="59">
        <v>24.581</v>
      </c>
      <c r="G33" s="22">
        <f t="shared" si="56"/>
        <v>8</v>
      </c>
      <c r="H33" s="22">
        <f t="shared" si="57"/>
        <v>1</v>
      </c>
      <c r="I33" s="27"/>
      <c r="J33" s="22">
        <v>24.817</v>
      </c>
      <c r="K33" s="22">
        <f t="shared" si="58"/>
        <v>8</v>
      </c>
      <c r="L33" s="22">
        <f t="shared" si="59"/>
        <v>1</v>
      </c>
      <c r="M33" s="27"/>
      <c r="N33" s="22">
        <v>30.45</v>
      </c>
      <c r="O33" s="22">
        <f t="shared" si="60"/>
        <v>5</v>
      </c>
      <c r="P33" s="22">
        <f t="shared" si="61"/>
        <v>1</v>
      </c>
      <c r="Q33" s="27"/>
      <c r="R33" s="22" t="s">
        <v>68</v>
      </c>
      <c r="S33" s="22">
        <f t="shared" si="62"/>
        <v>0</v>
      </c>
      <c r="T33" s="22">
        <f t="shared" si="63"/>
        <v>0</v>
      </c>
      <c r="U33" s="27"/>
      <c r="V33" s="22" t="s">
        <v>68</v>
      </c>
      <c r="W33" s="22">
        <f t="shared" si="64"/>
        <v>0</v>
      </c>
      <c r="X33" s="22">
        <f t="shared" si="65"/>
        <v>0</v>
      </c>
      <c r="Y33" s="27"/>
      <c r="Z33" s="22" t="s">
        <v>68</v>
      </c>
      <c r="AA33" s="22">
        <f t="shared" si="66"/>
        <v>0</v>
      </c>
      <c r="AB33" s="22">
        <f t="shared" si="67"/>
        <v>0</v>
      </c>
      <c r="AC33" s="6"/>
      <c r="AD33" s="22" t="s">
        <v>68</v>
      </c>
      <c r="AE33" s="22">
        <f t="shared" si="68"/>
        <v>0</v>
      </c>
      <c r="AF33" s="22">
        <f t="shared" si="69"/>
        <v>0</v>
      </c>
      <c r="AG33" s="7"/>
      <c r="AH33" s="22" t="s">
        <v>68</v>
      </c>
      <c r="AI33" s="22">
        <f t="shared" si="70"/>
        <v>0</v>
      </c>
      <c r="AJ33" s="22">
        <f t="shared" si="71"/>
        <v>0</v>
      </c>
      <c r="AK33" s="7"/>
      <c r="AL33" s="22" t="s">
        <v>68</v>
      </c>
      <c r="AM33" s="22">
        <f t="shared" si="72"/>
        <v>0</v>
      </c>
      <c r="AN33" s="22">
        <f t="shared" si="73"/>
        <v>0</v>
      </c>
      <c r="AO33" s="7"/>
      <c r="AP33" s="22" t="s">
        <v>68</v>
      </c>
      <c r="AQ33" s="22">
        <f t="shared" si="74"/>
        <v>0</v>
      </c>
      <c r="AR33" s="22">
        <f t="shared" si="75"/>
        <v>0</v>
      </c>
      <c r="AS33" s="7"/>
      <c r="AT33" s="22" t="s">
        <v>68</v>
      </c>
      <c r="AU33" s="22">
        <f t="shared" si="76"/>
        <v>0</v>
      </c>
      <c r="AV33" s="22">
        <f t="shared" si="77"/>
        <v>0</v>
      </c>
      <c r="AW33" s="7"/>
      <c r="AX33" s="22">
        <f t="shared" si="78"/>
        <v>3</v>
      </c>
    </row>
    <row r="34" ht="15.75" customHeight="1">
      <c r="A34" s="24">
        <f t="shared" si="54"/>
        <v>4</v>
      </c>
      <c r="B34" s="24" t="s">
        <v>144</v>
      </c>
      <c r="C34" s="6"/>
      <c r="D34" s="42">
        <f t="shared" si="55"/>
        <v>19</v>
      </c>
      <c r="E34" s="7"/>
      <c r="F34" s="59">
        <v>24.874</v>
      </c>
      <c r="G34" s="22">
        <f t="shared" si="56"/>
        <v>7</v>
      </c>
      <c r="H34" s="22">
        <f t="shared" si="57"/>
        <v>1</v>
      </c>
      <c r="I34" s="27"/>
      <c r="J34" s="22">
        <v>30.359</v>
      </c>
      <c r="K34" s="22">
        <f t="shared" si="58"/>
        <v>4</v>
      </c>
      <c r="L34" s="22">
        <f t="shared" si="59"/>
        <v>1</v>
      </c>
      <c r="M34" s="27"/>
      <c r="N34" s="22">
        <v>27.85</v>
      </c>
      <c r="O34" s="22">
        <f t="shared" si="60"/>
        <v>8</v>
      </c>
      <c r="P34" s="22">
        <f t="shared" si="61"/>
        <v>1</v>
      </c>
      <c r="Q34" s="27"/>
      <c r="R34" s="22" t="s">
        <v>68</v>
      </c>
      <c r="S34" s="22">
        <f t="shared" si="62"/>
        <v>0</v>
      </c>
      <c r="T34" s="22">
        <f t="shared" si="63"/>
        <v>0</v>
      </c>
      <c r="U34" s="27"/>
      <c r="V34" s="22" t="s">
        <v>68</v>
      </c>
      <c r="W34" s="22">
        <f t="shared" si="64"/>
        <v>0</v>
      </c>
      <c r="X34" s="22">
        <f t="shared" si="65"/>
        <v>0</v>
      </c>
      <c r="Y34" s="27"/>
      <c r="Z34" s="22" t="s">
        <v>68</v>
      </c>
      <c r="AA34" s="22">
        <f t="shared" si="66"/>
        <v>0</v>
      </c>
      <c r="AB34" s="22">
        <f t="shared" si="67"/>
        <v>0</v>
      </c>
      <c r="AC34" s="6"/>
      <c r="AD34" s="22" t="s">
        <v>68</v>
      </c>
      <c r="AE34" s="22">
        <f t="shared" si="68"/>
        <v>0</v>
      </c>
      <c r="AF34" s="22">
        <f t="shared" si="69"/>
        <v>0</v>
      </c>
      <c r="AG34" s="7"/>
      <c r="AH34" s="22" t="s">
        <v>68</v>
      </c>
      <c r="AI34" s="22">
        <f t="shared" si="70"/>
        <v>0</v>
      </c>
      <c r="AJ34" s="22">
        <f t="shared" si="71"/>
        <v>0</v>
      </c>
      <c r="AK34" s="7"/>
      <c r="AL34" s="22" t="s">
        <v>68</v>
      </c>
      <c r="AM34" s="22">
        <f t="shared" si="72"/>
        <v>0</v>
      </c>
      <c r="AN34" s="22">
        <f t="shared" si="73"/>
        <v>0</v>
      </c>
      <c r="AO34" s="7"/>
      <c r="AP34" s="22" t="s">
        <v>68</v>
      </c>
      <c r="AQ34" s="22">
        <f t="shared" si="74"/>
        <v>0</v>
      </c>
      <c r="AR34" s="22">
        <f t="shared" si="75"/>
        <v>0</v>
      </c>
      <c r="AS34" s="7"/>
      <c r="AT34" s="22" t="s">
        <v>68</v>
      </c>
      <c r="AU34" s="22">
        <f t="shared" si="76"/>
        <v>0</v>
      </c>
      <c r="AV34" s="22">
        <f t="shared" si="77"/>
        <v>0</v>
      </c>
      <c r="AW34" s="7"/>
      <c r="AX34" s="22">
        <f t="shared" si="78"/>
        <v>3</v>
      </c>
    </row>
    <row r="35" ht="15.75" customHeight="1">
      <c r="A35" s="24">
        <f t="shared" si="54"/>
        <v>5</v>
      </c>
      <c r="B35" s="24" t="s">
        <v>143</v>
      </c>
      <c r="C35" s="6"/>
      <c r="D35" s="42">
        <f t="shared" si="55"/>
        <v>16</v>
      </c>
      <c r="E35" s="7"/>
      <c r="F35" s="59">
        <v>24.28</v>
      </c>
      <c r="G35" s="22">
        <f t="shared" si="56"/>
        <v>9</v>
      </c>
      <c r="H35" s="22">
        <f t="shared" si="57"/>
        <v>1</v>
      </c>
      <c r="I35" s="27"/>
      <c r="J35" s="22">
        <v>24.893</v>
      </c>
      <c r="K35" s="22">
        <f t="shared" si="58"/>
        <v>7</v>
      </c>
      <c r="L35" s="22">
        <f t="shared" si="59"/>
        <v>1</v>
      </c>
      <c r="M35" s="27"/>
      <c r="N35" s="22" t="s">
        <v>69</v>
      </c>
      <c r="O35" s="22">
        <f t="shared" si="60"/>
        <v>0</v>
      </c>
      <c r="P35" s="22">
        <f t="shared" si="61"/>
        <v>1</v>
      </c>
      <c r="Q35" s="27"/>
      <c r="R35" s="22" t="s">
        <v>68</v>
      </c>
      <c r="S35" s="22">
        <f t="shared" si="62"/>
        <v>0</v>
      </c>
      <c r="T35" s="22">
        <f t="shared" si="63"/>
        <v>0</v>
      </c>
      <c r="U35" s="27"/>
      <c r="V35" s="22" t="s">
        <v>68</v>
      </c>
      <c r="W35" s="22">
        <f t="shared" si="64"/>
        <v>0</v>
      </c>
      <c r="X35" s="22">
        <f t="shared" si="65"/>
        <v>0</v>
      </c>
      <c r="Y35" s="27"/>
      <c r="Z35" s="22" t="s">
        <v>68</v>
      </c>
      <c r="AA35" s="22">
        <f t="shared" si="66"/>
        <v>0</v>
      </c>
      <c r="AB35" s="22">
        <f t="shared" si="67"/>
        <v>0</v>
      </c>
      <c r="AC35" s="6"/>
      <c r="AD35" s="22" t="s">
        <v>68</v>
      </c>
      <c r="AE35" s="22">
        <f t="shared" si="68"/>
        <v>0</v>
      </c>
      <c r="AF35" s="22">
        <f t="shared" si="69"/>
        <v>0</v>
      </c>
      <c r="AG35" s="7"/>
      <c r="AH35" s="22" t="s">
        <v>68</v>
      </c>
      <c r="AI35" s="22">
        <f t="shared" si="70"/>
        <v>0</v>
      </c>
      <c r="AJ35" s="22">
        <f t="shared" si="71"/>
        <v>0</v>
      </c>
      <c r="AK35" s="7"/>
      <c r="AL35" s="22" t="s">
        <v>68</v>
      </c>
      <c r="AM35" s="22">
        <f t="shared" si="72"/>
        <v>0</v>
      </c>
      <c r="AN35" s="22">
        <f t="shared" si="73"/>
        <v>0</v>
      </c>
      <c r="AO35" s="7"/>
      <c r="AP35" s="22" t="s">
        <v>68</v>
      </c>
      <c r="AQ35" s="22">
        <f t="shared" si="74"/>
        <v>0</v>
      </c>
      <c r="AR35" s="22">
        <f t="shared" si="75"/>
        <v>0</v>
      </c>
      <c r="AS35" s="7"/>
      <c r="AT35" s="22" t="s">
        <v>68</v>
      </c>
      <c r="AU35" s="22">
        <f t="shared" si="76"/>
        <v>0</v>
      </c>
      <c r="AV35" s="22">
        <f t="shared" si="77"/>
        <v>0</v>
      </c>
      <c r="AW35" s="7"/>
      <c r="AX35" s="22">
        <f t="shared" si="78"/>
        <v>3</v>
      </c>
    </row>
    <row r="36" ht="15.75" customHeight="1">
      <c r="A36" s="24">
        <f t="shared" si="54"/>
        <v>6</v>
      </c>
      <c r="B36" s="24" t="s">
        <v>140</v>
      </c>
      <c r="C36" s="6"/>
      <c r="D36" s="42">
        <f t="shared" si="55"/>
        <v>13</v>
      </c>
      <c r="E36" s="7"/>
      <c r="F36" s="59">
        <v>29.64</v>
      </c>
      <c r="G36" s="22">
        <f t="shared" si="56"/>
        <v>5</v>
      </c>
      <c r="H36" s="22">
        <f t="shared" si="57"/>
        <v>1</v>
      </c>
      <c r="I36" s="27"/>
      <c r="J36" s="22">
        <v>35.629</v>
      </c>
      <c r="K36" s="22">
        <f t="shared" si="58"/>
        <v>2</v>
      </c>
      <c r="L36" s="22">
        <f t="shared" si="59"/>
        <v>1</v>
      </c>
      <c r="M36" s="27"/>
      <c r="N36" s="22">
        <v>29.92</v>
      </c>
      <c r="O36" s="22">
        <f t="shared" si="60"/>
        <v>6</v>
      </c>
      <c r="P36" s="22">
        <f t="shared" si="61"/>
        <v>1</v>
      </c>
      <c r="Q36" s="27"/>
      <c r="R36" s="22" t="s">
        <v>68</v>
      </c>
      <c r="S36" s="22">
        <f t="shared" si="62"/>
        <v>0</v>
      </c>
      <c r="T36" s="22">
        <f t="shared" si="63"/>
        <v>0</v>
      </c>
      <c r="U36" s="27"/>
      <c r="V36" s="22" t="s">
        <v>68</v>
      </c>
      <c r="W36" s="22">
        <f t="shared" si="64"/>
        <v>0</v>
      </c>
      <c r="X36" s="22">
        <f t="shared" si="65"/>
        <v>0</v>
      </c>
      <c r="Y36" s="27"/>
      <c r="Z36" s="22" t="s">
        <v>68</v>
      </c>
      <c r="AA36" s="22">
        <f t="shared" si="66"/>
        <v>0</v>
      </c>
      <c r="AB36" s="22">
        <f t="shared" si="67"/>
        <v>0</v>
      </c>
      <c r="AC36" s="6"/>
      <c r="AD36" s="22" t="s">
        <v>68</v>
      </c>
      <c r="AE36" s="22">
        <f t="shared" si="68"/>
        <v>0</v>
      </c>
      <c r="AF36" s="22">
        <f t="shared" si="69"/>
        <v>0</v>
      </c>
      <c r="AG36" s="7"/>
      <c r="AH36" s="22" t="s">
        <v>68</v>
      </c>
      <c r="AI36" s="22">
        <f t="shared" si="70"/>
        <v>0</v>
      </c>
      <c r="AJ36" s="22">
        <f t="shared" si="71"/>
        <v>0</v>
      </c>
      <c r="AK36" s="7"/>
      <c r="AL36" s="22" t="s">
        <v>68</v>
      </c>
      <c r="AM36" s="22">
        <f t="shared" si="72"/>
        <v>0</v>
      </c>
      <c r="AN36" s="22">
        <f t="shared" si="73"/>
        <v>0</v>
      </c>
      <c r="AO36" s="7"/>
      <c r="AP36" s="22" t="s">
        <v>68</v>
      </c>
      <c r="AQ36" s="22">
        <f t="shared" si="74"/>
        <v>0</v>
      </c>
      <c r="AR36" s="22">
        <f t="shared" si="75"/>
        <v>0</v>
      </c>
      <c r="AS36" s="7"/>
      <c r="AT36" s="22" t="s">
        <v>68</v>
      </c>
      <c r="AU36" s="22">
        <f t="shared" si="76"/>
        <v>0</v>
      </c>
      <c r="AV36" s="22">
        <f t="shared" si="77"/>
        <v>0</v>
      </c>
      <c r="AW36" s="7"/>
      <c r="AX36" s="22">
        <f t="shared" si="78"/>
        <v>3</v>
      </c>
    </row>
    <row r="37" ht="15.75" customHeight="1">
      <c r="A37" s="24">
        <f t="shared" si="54"/>
        <v>7</v>
      </c>
      <c r="B37" s="24" t="s">
        <v>149</v>
      </c>
      <c r="C37" s="6"/>
      <c r="D37" s="42">
        <f t="shared" si="55"/>
        <v>13</v>
      </c>
      <c r="E37" s="7"/>
      <c r="F37" s="59"/>
      <c r="G37" s="22"/>
      <c r="H37" s="22"/>
      <c r="I37" s="27"/>
      <c r="J37" s="22">
        <v>26.741</v>
      </c>
      <c r="K37" s="22">
        <f t="shared" si="58"/>
        <v>6</v>
      </c>
      <c r="L37" s="22">
        <f t="shared" si="59"/>
        <v>1</v>
      </c>
      <c r="M37" s="27"/>
      <c r="N37" s="22">
        <v>28.9</v>
      </c>
      <c r="O37" s="22">
        <f t="shared" si="60"/>
        <v>7</v>
      </c>
      <c r="P37" s="22">
        <f t="shared" si="61"/>
        <v>1</v>
      </c>
      <c r="Q37" s="27"/>
      <c r="R37" s="22" t="s">
        <v>68</v>
      </c>
      <c r="S37" s="22">
        <f t="shared" si="62"/>
        <v>0</v>
      </c>
      <c r="T37" s="22">
        <f t="shared" si="63"/>
        <v>0</v>
      </c>
      <c r="U37" s="27"/>
      <c r="V37" s="22" t="s">
        <v>68</v>
      </c>
      <c r="W37" s="22">
        <f t="shared" si="64"/>
        <v>0</v>
      </c>
      <c r="X37" s="22">
        <f t="shared" si="65"/>
        <v>0</v>
      </c>
      <c r="Y37" s="27"/>
      <c r="Z37" s="22" t="s">
        <v>68</v>
      </c>
      <c r="AA37" s="22">
        <f t="shared" si="66"/>
        <v>0</v>
      </c>
      <c r="AB37" s="22">
        <f t="shared" si="67"/>
        <v>0</v>
      </c>
      <c r="AC37" s="6"/>
      <c r="AD37" s="22" t="s">
        <v>68</v>
      </c>
      <c r="AE37" s="22">
        <f t="shared" si="68"/>
        <v>0</v>
      </c>
      <c r="AF37" s="22">
        <f t="shared" si="69"/>
        <v>0</v>
      </c>
      <c r="AG37" s="7"/>
      <c r="AH37" s="22" t="s">
        <v>68</v>
      </c>
      <c r="AI37" s="22">
        <f t="shared" si="70"/>
        <v>0</v>
      </c>
      <c r="AJ37" s="22">
        <f t="shared" si="71"/>
        <v>0</v>
      </c>
      <c r="AK37" s="7"/>
      <c r="AL37" s="22" t="s">
        <v>68</v>
      </c>
      <c r="AM37" s="22">
        <f t="shared" si="72"/>
        <v>0</v>
      </c>
      <c r="AN37" s="22">
        <f t="shared" si="73"/>
        <v>0</v>
      </c>
      <c r="AO37" s="7"/>
      <c r="AP37" s="22" t="s">
        <v>68</v>
      </c>
      <c r="AQ37" s="22">
        <f t="shared" si="74"/>
        <v>0</v>
      </c>
      <c r="AR37" s="22">
        <f t="shared" si="75"/>
        <v>0</v>
      </c>
      <c r="AS37" s="7"/>
      <c r="AT37" s="22" t="s">
        <v>68</v>
      </c>
      <c r="AU37" s="22">
        <f t="shared" si="76"/>
        <v>0</v>
      </c>
      <c r="AV37" s="22">
        <f t="shared" si="77"/>
        <v>0</v>
      </c>
      <c r="AW37" s="7"/>
      <c r="AX37" s="22">
        <f t="shared" si="78"/>
        <v>2</v>
      </c>
    </row>
    <row r="38" ht="15.75" customHeight="1">
      <c r="A38" s="24">
        <f t="shared" si="54"/>
        <v>8</v>
      </c>
      <c r="B38" s="24" t="s">
        <v>146</v>
      </c>
      <c r="C38" s="6"/>
      <c r="D38" s="42">
        <f t="shared" si="55"/>
        <v>7</v>
      </c>
      <c r="E38" s="7"/>
      <c r="F38" s="59">
        <v>35.127</v>
      </c>
      <c r="G38" s="22">
        <f>IF(F38="NT", 0, IF(_xlfn.RANK.EQ(F38, $F$31:$F$41, 1)&lt;=10, 11 - _xlfn.RANK.EQ(F38, $F$31:$F$41, 1), 0))</f>
        <v>4</v>
      </c>
      <c r="H38" s="22">
        <f>IF(OR(F38="TO", F38="TIME"), 0, IF(F38&lt;&gt;"", 1, ""))</f>
        <v>1</v>
      </c>
      <c r="I38" s="27"/>
      <c r="J38" s="22">
        <v>35.337</v>
      </c>
      <c r="K38" s="22">
        <f t="shared" si="58"/>
        <v>3</v>
      </c>
      <c r="L38" s="22">
        <f t="shared" si="59"/>
        <v>1</v>
      </c>
      <c r="M38" s="27"/>
      <c r="N38" s="22" t="s">
        <v>69</v>
      </c>
      <c r="O38" s="22">
        <f t="shared" si="60"/>
        <v>0</v>
      </c>
      <c r="P38" s="22">
        <f t="shared" si="61"/>
        <v>1</v>
      </c>
      <c r="Q38" s="27"/>
      <c r="R38" s="22" t="s">
        <v>68</v>
      </c>
      <c r="S38" s="22">
        <f t="shared" si="62"/>
        <v>0</v>
      </c>
      <c r="T38" s="22">
        <f t="shared" si="63"/>
        <v>0</v>
      </c>
      <c r="U38" s="27"/>
      <c r="V38" s="22" t="s">
        <v>68</v>
      </c>
      <c r="W38" s="22">
        <f t="shared" si="64"/>
        <v>0</v>
      </c>
      <c r="X38" s="22">
        <f t="shared" si="65"/>
        <v>0</v>
      </c>
      <c r="Y38" s="27"/>
      <c r="Z38" s="22" t="s">
        <v>68</v>
      </c>
      <c r="AA38" s="22">
        <f t="shared" si="66"/>
        <v>0</v>
      </c>
      <c r="AB38" s="22">
        <f t="shared" si="67"/>
        <v>0</v>
      </c>
      <c r="AC38" s="6"/>
      <c r="AD38" s="22" t="s">
        <v>68</v>
      </c>
      <c r="AE38" s="22">
        <f t="shared" si="68"/>
        <v>0</v>
      </c>
      <c r="AF38" s="22">
        <f t="shared" si="69"/>
        <v>0</v>
      </c>
      <c r="AG38" s="7"/>
      <c r="AH38" s="22" t="s">
        <v>68</v>
      </c>
      <c r="AI38" s="22">
        <f t="shared" si="70"/>
        <v>0</v>
      </c>
      <c r="AJ38" s="22">
        <f t="shared" si="71"/>
        <v>0</v>
      </c>
      <c r="AK38" s="7"/>
      <c r="AL38" s="22" t="s">
        <v>68</v>
      </c>
      <c r="AM38" s="22">
        <f t="shared" si="72"/>
        <v>0</v>
      </c>
      <c r="AN38" s="22">
        <f t="shared" si="73"/>
        <v>0</v>
      </c>
      <c r="AO38" s="7"/>
      <c r="AP38" s="22" t="s">
        <v>68</v>
      </c>
      <c r="AQ38" s="22">
        <f t="shared" si="74"/>
        <v>0</v>
      </c>
      <c r="AR38" s="22">
        <f t="shared" si="75"/>
        <v>0</v>
      </c>
      <c r="AS38" s="7"/>
      <c r="AT38" s="22" t="s">
        <v>68</v>
      </c>
      <c r="AU38" s="22">
        <f t="shared" si="76"/>
        <v>0</v>
      </c>
      <c r="AV38" s="22">
        <f t="shared" si="77"/>
        <v>0</v>
      </c>
      <c r="AW38" s="7"/>
      <c r="AX38" s="22">
        <f t="shared" si="78"/>
        <v>3</v>
      </c>
    </row>
    <row r="39" ht="15.75" customHeight="1">
      <c r="A39" s="24">
        <f t="shared" si="54"/>
        <v>9</v>
      </c>
      <c r="B39" s="24" t="s">
        <v>145</v>
      </c>
      <c r="C39" s="6"/>
      <c r="D39" s="42">
        <f t="shared" si="55"/>
        <v>5</v>
      </c>
      <c r="E39" s="7"/>
      <c r="F39" s="59"/>
      <c r="G39" s="22"/>
      <c r="H39" s="22"/>
      <c r="I39" s="27"/>
      <c r="J39" s="22">
        <v>29.07</v>
      </c>
      <c r="K39" s="22">
        <f t="shared" si="58"/>
        <v>5</v>
      </c>
      <c r="L39" s="22">
        <f t="shared" si="59"/>
        <v>1</v>
      </c>
      <c r="M39" s="27"/>
      <c r="N39" s="22" t="s">
        <v>68</v>
      </c>
      <c r="O39" s="22">
        <f t="shared" si="60"/>
        <v>0</v>
      </c>
      <c r="P39" s="22">
        <f t="shared" si="61"/>
        <v>0</v>
      </c>
      <c r="Q39" s="27"/>
      <c r="R39" s="22" t="s">
        <v>68</v>
      </c>
      <c r="S39" s="22">
        <f t="shared" si="62"/>
        <v>0</v>
      </c>
      <c r="T39" s="22">
        <f t="shared" si="63"/>
        <v>0</v>
      </c>
      <c r="U39" s="27"/>
      <c r="V39" s="22" t="s">
        <v>68</v>
      </c>
      <c r="W39" s="22">
        <f t="shared" si="64"/>
        <v>0</v>
      </c>
      <c r="X39" s="22">
        <f t="shared" si="65"/>
        <v>0</v>
      </c>
      <c r="Y39" s="27"/>
      <c r="Z39" s="22" t="s">
        <v>68</v>
      </c>
      <c r="AA39" s="22">
        <f t="shared" si="66"/>
        <v>0</v>
      </c>
      <c r="AB39" s="22">
        <f t="shared" si="67"/>
        <v>0</v>
      </c>
      <c r="AC39" s="6"/>
      <c r="AD39" s="22" t="s">
        <v>68</v>
      </c>
      <c r="AE39" s="22">
        <f t="shared" si="68"/>
        <v>0</v>
      </c>
      <c r="AF39" s="22">
        <f t="shared" si="69"/>
        <v>0</v>
      </c>
      <c r="AG39" s="7"/>
      <c r="AH39" s="22" t="s">
        <v>68</v>
      </c>
      <c r="AI39" s="22">
        <f t="shared" si="70"/>
        <v>0</v>
      </c>
      <c r="AJ39" s="22">
        <f t="shared" si="71"/>
        <v>0</v>
      </c>
      <c r="AK39" s="7"/>
      <c r="AL39" s="22" t="s">
        <v>68</v>
      </c>
      <c r="AM39" s="22">
        <f t="shared" si="72"/>
        <v>0</v>
      </c>
      <c r="AN39" s="22">
        <f t="shared" si="73"/>
        <v>0</v>
      </c>
      <c r="AO39" s="7"/>
      <c r="AP39" s="22" t="s">
        <v>68</v>
      </c>
      <c r="AQ39" s="22">
        <f t="shared" si="74"/>
        <v>0</v>
      </c>
      <c r="AR39" s="22">
        <f t="shared" si="75"/>
        <v>0</v>
      </c>
      <c r="AS39" s="7"/>
      <c r="AT39" s="22" t="s">
        <v>68</v>
      </c>
      <c r="AU39" s="22">
        <f t="shared" si="76"/>
        <v>0</v>
      </c>
      <c r="AV39" s="22">
        <f t="shared" si="77"/>
        <v>0</v>
      </c>
      <c r="AW39" s="7"/>
      <c r="AX39" s="22">
        <f t="shared" si="78"/>
        <v>1</v>
      </c>
    </row>
    <row r="40" ht="15.75" customHeight="1">
      <c r="A40" s="24">
        <f t="shared" si="54"/>
        <v>10</v>
      </c>
      <c r="B40" s="24" t="s">
        <v>142</v>
      </c>
      <c r="C40" s="6"/>
      <c r="D40" s="42">
        <f t="shared" si="55"/>
        <v>4</v>
      </c>
      <c r="E40" s="7"/>
      <c r="F40" s="59" t="s">
        <v>69</v>
      </c>
      <c r="G40" s="22">
        <f t="shared" ref="G40:G41" si="79">IF(F40="NT", 0, IF(_xlfn.RANK.EQ(F40, $F$31:$F$41, 1)&lt;=10, 11 - _xlfn.RANK.EQ(F40, $F$31:$F$41, 1), 0))</f>
        <v>0</v>
      </c>
      <c r="H40" s="22">
        <f t="shared" ref="H40:H41" si="80">IF(OR(F40="TO", F40="TIME"), 0, IF(F40&lt;&gt;"", 1, ""))</f>
        <v>1</v>
      </c>
      <c r="I40" s="27"/>
      <c r="J40" s="22" t="s">
        <v>68</v>
      </c>
      <c r="K40" s="22">
        <f t="shared" si="58"/>
        <v>0</v>
      </c>
      <c r="L40" s="22">
        <f t="shared" si="59"/>
        <v>0</v>
      </c>
      <c r="M40" s="27"/>
      <c r="N40" s="22">
        <v>32.2</v>
      </c>
      <c r="O40" s="22">
        <f t="shared" si="60"/>
        <v>4</v>
      </c>
      <c r="P40" s="22">
        <f t="shared" si="61"/>
        <v>1</v>
      </c>
      <c r="Q40" s="27"/>
      <c r="R40" s="22" t="s">
        <v>68</v>
      </c>
      <c r="S40" s="22">
        <f t="shared" si="62"/>
        <v>0</v>
      </c>
      <c r="T40" s="22">
        <f t="shared" si="63"/>
        <v>0</v>
      </c>
      <c r="U40" s="27"/>
      <c r="V40" s="22" t="s">
        <v>68</v>
      </c>
      <c r="W40" s="22">
        <f t="shared" si="64"/>
        <v>0</v>
      </c>
      <c r="X40" s="22">
        <f t="shared" si="65"/>
        <v>0</v>
      </c>
      <c r="Y40" s="27"/>
      <c r="Z40" s="22" t="s">
        <v>68</v>
      </c>
      <c r="AA40" s="22">
        <f t="shared" si="66"/>
        <v>0</v>
      </c>
      <c r="AB40" s="22">
        <f t="shared" si="67"/>
        <v>0</v>
      </c>
      <c r="AC40" s="6"/>
      <c r="AD40" s="22" t="s">
        <v>68</v>
      </c>
      <c r="AE40" s="22">
        <f t="shared" si="68"/>
        <v>0</v>
      </c>
      <c r="AF40" s="22">
        <f t="shared" si="69"/>
        <v>0</v>
      </c>
      <c r="AG40" s="7"/>
      <c r="AH40" s="22" t="s">
        <v>68</v>
      </c>
      <c r="AI40" s="22">
        <f t="shared" si="70"/>
        <v>0</v>
      </c>
      <c r="AJ40" s="22">
        <f t="shared" si="71"/>
        <v>0</v>
      </c>
      <c r="AK40" s="7"/>
      <c r="AL40" s="22" t="s">
        <v>68</v>
      </c>
      <c r="AM40" s="22">
        <f t="shared" si="72"/>
        <v>0</v>
      </c>
      <c r="AN40" s="22">
        <f t="shared" si="73"/>
        <v>0</v>
      </c>
      <c r="AO40" s="7"/>
      <c r="AP40" s="22" t="s">
        <v>68</v>
      </c>
      <c r="AQ40" s="22">
        <f t="shared" si="74"/>
        <v>0</v>
      </c>
      <c r="AR40" s="22">
        <f t="shared" si="75"/>
        <v>0</v>
      </c>
      <c r="AS40" s="7"/>
      <c r="AT40" s="22" t="s">
        <v>68</v>
      </c>
      <c r="AU40" s="22">
        <f t="shared" si="76"/>
        <v>0</v>
      </c>
      <c r="AV40" s="22">
        <f t="shared" si="77"/>
        <v>0</v>
      </c>
      <c r="AW40" s="7"/>
      <c r="AX40" s="22">
        <f t="shared" si="78"/>
        <v>2</v>
      </c>
    </row>
    <row r="41" ht="15.75" customHeight="1">
      <c r="A41" s="24">
        <f t="shared" si="54"/>
        <v>11</v>
      </c>
      <c r="B41" s="24" t="s">
        <v>141</v>
      </c>
      <c r="C41" s="6"/>
      <c r="D41" s="42">
        <f t="shared" si="55"/>
        <v>3</v>
      </c>
      <c r="E41" s="7"/>
      <c r="F41" s="59">
        <v>43.141</v>
      </c>
      <c r="G41" s="22">
        <f t="shared" si="79"/>
        <v>3</v>
      </c>
      <c r="H41" s="22">
        <f t="shared" si="80"/>
        <v>1</v>
      </c>
      <c r="I41" s="27"/>
      <c r="J41" s="22" t="s">
        <v>68</v>
      </c>
      <c r="K41" s="22">
        <f t="shared" si="58"/>
        <v>0</v>
      </c>
      <c r="L41" s="22">
        <f t="shared" si="59"/>
        <v>0</v>
      </c>
      <c r="M41" s="27"/>
      <c r="N41" s="22" t="s">
        <v>68</v>
      </c>
      <c r="O41" s="22">
        <f t="shared" si="60"/>
        <v>0</v>
      </c>
      <c r="P41" s="22">
        <f t="shared" si="61"/>
        <v>0</v>
      </c>
      <c r="Q41" s="27"/>
      <c r="R41" s="22" t="s">
        <v>68</v>
      </c>
      <c r="S41" s="22">
        <f t="shared" si="62"/>
        <v>0</v>
      </c>
      <c r="T41" s="22">
        <f t="shared" si="63"/>
        <v>0</v>
      </c>
      <c r="U41" s="27"/>
      <c r="V41" s="22" t="s">
        <v>68</v>
      </c>
      <c r="W41" s="22">
        <f t="shared" si="64"/>
        <v>0</v>
      </c>
      <c r="X41" s="22">
        <f t="shared" si="65"/>
        <v>0</v>
      </c>
      <c r="Y41" s="27"/>
      <c r="Z41" s="22" t="s">
        <v>68</v>
      </c>
      <c r="AA41" s="22">
        <f t="shared" si="66"/>
        <v>0</v>
      </c>
      <c r="AB41" s="22">
        <f t="shared" si="67"/>
        <v>0</v>
      </c>
      <c r="AC41" s="6"/>
      <c r="AD41" s="22" t="s">
        <v>68</v>
      </c>
      <c r="AE41" s="22">
        <f t="shared" si="68"/>
        <v>0</v>
      </c>
      <c r="AF41" s="22">
        <f t="shared" si="69"/>
        <v>0</v>
      </c>
      <c r="AG41" s="7"/>
      <c r="AH41" s="22" t="s">
        <v>68</v>
      </c>
      <c r="AI41" s="22">
        <f t="shared" si="70"/>
        <v>0</v>
      </c>
      <c r="AJ41" s="22">
        <f t="shared" si="71"/>
        <v>0</v>
      </c>
      <c r="AK41" s="7"/>
      <c r="AL41" s="22" t="s">
        <v>68</v>
      </c>
      <c r="AM41" s="22">
        <f t="shared" si="72"/>
        <v>0</v>
      </c>
      <c r="AN41" s="22">
        <f t="shared" si="73"/>
        <v>0</v>
      </c>
      <c r="AO41" s="7"/>
      <c r="AP41" s="22" t="s">
        <v>68</v>
      </c>
      <c r="AQ41" s="22">
        <f t="shared" si="74"/>
        <v>0</v>
      </c>
      <c r="AR41" s="22">
        <f t="shared" si="75"/>
        <v>0</v>
      </c>
      <c r="AS41" s="7"/>
      <c r="AT41" s="22" t="s">
        <v>68</v>
      </c>
      <c r="AU41" s="22">
        <f t="shared" si="76"/>
        <v>0</v>
      </c>
      <c r="AV41" s="22">
        <f t="shared" si="77"/>
        <v>0</v>
      </c>
      <c r="AW41" s="7"/>
      <c r="AX41" s="22">
        <f t="shared" si="78"/>
        <v>1</v>
      </c>
    </row>
    <row r="42" ht="15.75" customHeight="1">
      <c r="A42" s="24">
        <f t="shared" si="54"/>
        <v>12</v>
      </c>
      <c r="B42" s="24" t="s">
        <v>146</v>
      </c>
      <c r="C42" s="6"/>
      <c r="D42" s="42"/>
      <c r="E42" s="7"/>
      <c r="F42" s="59"/>
      <c r="G42" s="22"/>
      <c r="H42" s="22"/>
      <c r="I42" s="27"/>
      <c r="J42" s="22"/>
      <c r="K42" s="22"/>
      <c r="L42" s="22"/>
      <c r="M42" s="27"/>
      <c r="N42" s="22" t="s">
        <v>69</v>
      </c>
      <c r="O42" s="22">
        <f t="shared" si="60"/>
        <v>0</v>
      </c>
      <c r="P42" s="22">
        <f t="shared" si="61"/>
        <v>1</v>
      </c>
      <c r="Q42" s="27"/>
      <c r="R42" s="22"/>
      <c r="S42" s="22"/>
      <c r="T42" s="22"/>
      <c r="U42" s="27"/>
      <c r="V42" s="22"/>
      <c r="W42" s="22"/>
      <c r="X42" s="22"/>
      <c r="Y42" s="27"/>
      <c r="Z42" s="22"/>
      <c r="AA42" s="22"/>
      <c r="AB42" s="22"/>
      <c r="AC42" s="6"/>
      <c r="AD42" s="22"/>
      <c r="AE42" s="22"/>
      <c r="AF42" s="22"/>
      <c r="AG42" s="7"/>
      <c r="AH42" s="22"/>
      <c r="AI42" s="22"/>
      <c r="AJ42" s="22"/>
      <c r="AK42" s="7"/>
      <c r="AL42" s="22"/>
      <c r="AM42" s="22"/>
      <c r="AN42" s="22"/>
      <c r="AO42" s="7"/>
      <c r="AP42" s="22"/>
      <c r="AQ42" s="22"/>
      <c r="AR42" s="22"/>
      <c r="AS42" s="7"/>
      <c r="AT42" s="22"/>
      <c r="AU42" s="22"/>
      <c r="AV42" s="22"/>
      <c r="AW42" s="7"/>
      <c r="AX42" s="22"/>
    </row>
    <row r="43" ht="15.75" customHeight="1">
      <c r="A43" s="25"/>
      <c r="B43" s="25"/>
      <c r="C43" s="6"/>
      <c r="D43" s="5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6"/>
      <c r="AD43" s="27"/>
      <c r="AE43" s="27"/>
      <c r="AF43" s="27"/>
      <c r="AG43" s="7"/>
      <c r="AH43" s="27"/>
      <c r="AI43" s="27"/>
      <c r="AJ43" s="27"/>
      <c r="AK43" s="7"/>
      <c r="AL43" s="27"/>
      <c r="AM43" s="27"/>
      <c r="AN43" s="27"/>
      <c r="AO43" s="7"/>
      <c r="AP43" s="27"/>
      <c r="AQ43" s="27"/>
      <c r="AR43" s="27"/>
      <c r="AS43" s="7"/>
      <c r="AT43" s="27"/>
      <c r="AU43" s="27"/>
      <c r="AV43" s="27"/>
      <c r="AW43" s="7"/>
      <c r="AX43" s="7"/>
    </row>
    <row r="44" ht="15.75" customHeight="1">
      <c r="D44" s="60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</row>
    <row r="45" ht="15.75" customHeight="1">
      <c r="A45" s="15"/>
      <c r="B45" s="15" t="s">
        <v>43</v>
      </c>
      <c r="D45" s="60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</row>
    <row r="46" ht="15.75" customHeight="1">
      <c r="A46" s="55"/>
      <c r="B46" s="55"/>
      <c r="C46" s="61"/>
      <c r="D46" s="42"/>
      <c r="E46" s="7"/>
      <c r="F46" s="7"/>
      <c r="G46" s="43"/>
      <c r="H46" s="43"/>
      <c r="I46" s="35"/>
      <c r="J46" s="43"/>
      <c r="K46" s="43"/>
      <c r="L46" s="43"/>
      <c r="M46" s="35"/>
      <c r="N46" s="43"/>
      <c r="O46" s="43"/>
      <c r="P46" s="43"/>
      <c r="Q46" s="35"/>
      <c r="R46" s="43"/>
      <c r="S46" s="43"/>
      <c r="T46" s="43"/>
      <c r="U46" s="35"/>
      <c r="V46" s="43"/>
      <c r="W46" s="43"/>
      <c r="X46" s="43"/>
      <c r="Y46" s="35"/>
      <c r="Z46" s="43"/>
      <c r="AA46" s="43"/>
      <c r="AB46" s="43"/>
      <c r="AC46" s="35"/>
      <c r="AD46" s="43"/>
      <c r="AE46" s="43"/>
      <c r="AF46" s="43"/>
      <c r="AG46" s="35"/>
      <c r="AH46" s="43"/>
      <c r="AI46" s="43"/>
      <c r="AJ46" s="43"/>
      <c r="AK46" s="35"/>
      <c r="AL46" s="43"/>
      <c r="AM46" s="43"/>
      <c r="AN46" s="43"/>
      <c r="AO46" s="35"/>
      <c r="AP46" s="43"/>
      <c r="AQ46" s="43"/>
      <c r="AR46" s="43"/>
      <c r="AS46" s="35"/>
      <c r="AT46" s="43"/>
      <c r="AU46" s="43"/>
      <c r="AV46" s="43"/>
      <c r="AW46" s="35"/>
      <c r="AX46" s="43"/>
      <c r="AY46" s="35"/>
    </row>
    <row r="47" ht="15.75" customHeight="1">
      <c r="A47" s="24">
        <f t="shared" ref="A47:A59" si="81">ROW(A2)-ROW($A$2)+1</f>
        <v>1</v>
      </c>
      <c r="B47" s="24" t="s">
        <v>140</v>
      </c>
      <c r="C47" s="61"/>
      <c r="D47" s="42">
        <f t="shared" ref="D47:D59" si="82">G47+K47+O47+S47+W47+AA47+AE47+AI47+AM47+AQ47+AU47</f>
        <v>29</v>
      </c>
      <c r="E47" s="7"/>
      <c r="F47" s="59">
        <v>16.655</v>
      </c>
      <c r="G47" s="22">
        <f t="shared" ref="G47:G56" si="83">IF(F47="NT", 0, IF(_xlfn.RANK.EQ(F47, $F$47:$F$59, 1)&lt;=10, 11 - _xlfn.RANK.EQ(F47, $F$47:$F$59, 1), 0))</f>
        <v>10</v>
      </c>
      <c r="H47" s="22">
        <f t="shared" ref="H47:H56" si="84">IF(F47="TO", 0, IF(F47&lt;&gt;"", 1, ""))</f>
        <v>1</v>
      </c>
      <c r="I47" s="35"/>
      <c r="J47" s="22">
        <v>16.155</v>
      </c>
      <c r="K47" s="22">
        <f t="shared" ref="K47:K59" si="85">IF(OR(J47="NT", J47="TIME"), 0, IF(_xlfn.RANK.EQ(J47, $J$47:$J$59, 1)&lt;=10, 11 - _xlfn.RANK.EQ(J47, $J$47:$J$59, 1), 0))</f>
        <v>10</v>
      </c>
      <c r="L47" s="22">
        <f t="shared" ref="L47:L59" si="86">IF(OR(J47="TO", J47="TIME"), 0, IF(J47&lt;&gt;"", 1, ""))</f>
        <v>1</v>
      </c>
      <c r="M47" s="35"/>
      <c r="N47" s="22">
        <v>16.42</v>
      </c>
      <c r="O47" s="22">
        <f t="shared" ref="O47:O59" si="87">IF(OR(N47="NT", N47="TIME"), 0, IF(_xlfn.RANK.EQ(N47, $N$47:$N$59, 1)&lt;=10, 11 - _xlfn.RANK.EQ(N47, $N$47:$N$59, 1), 0))</f>
        <v>9</v>
      </c>
      <c r="P47" s="22">
        <f t="shared" ref="P47:P59" si="88">IF(OR(N47="TO", N47="TIME"), 0, IF(N47&lt;&gt;"", 1, ""))</f>
        <v>1</v>
      </c>
      <c r="Q47" s="35"/>
      <c r="R47" s="22" t="s">
        <v>68</v>
      </c>
      <c r="S47" s="22">
        <f t="shared" ref="S47:S59" si="89">IF(OR(R47="NT", R47="TIME"), 0, IF(_xlfn.RANK.EQ(R47, $R$47:$R$59, 1)&lt;=10, 11 - _xlfn.RANK.EQ(R47, $R$47:$R$59, 1), 0))</f>
        <v>0</v>
      </c>
      <c r="T47" s="22">
        <f t="shared" ref="T47:T59" si="90">IF(OR(R47="TO", R47="TIME"), 0, IF(R47&lt;&gt;"", 1, ""))</f>
        <v>0</v>
      </c>
      <c r="U47" s="35"/>
      <c r="V47" s="22" t="s">
        <v>68</v>
      </c>
      <c r="W47" s="22">
        <f t="shared" ref="W47:W59" si="91">IF(OR(V47="NT", V47="TIME"), 0, IF(_xlfn.RANK.EQ(V47, $V$47:$V$59, 1)&lt;=10, 11 - _xlfn.RANK.EQ(V47, $V$47:$V$59, 1), 0))</f>
        <v>0</v>
      </c>
      <c r="X47" s="22">
        <f t="shared" ref="X47:X59" si="92">IF(OR(V47="TO", V47="TIME"), 0, IF(V47&lt;&gt;"", 1, ""))</f>
        <v>0</v>
      </c>
      <c r="Y47" s="35"/>
      <c r="Z47" s="22" t="s">
        <v>68</v>
      </c>
      <c r="AA47" s="22">
        <f t="shared" ref="AA47:AA59" si="93">IF(OR(Z47="NT", Z47="TIME"), 0, IF(_xlfn.RANK.EQ(Z47, $Z$47:$Z$59, 1)&lt;=10, 11 - _xlfn.RANK.EQ(Z47, $Z$47:$Z$59, 1), 0))</f>
        <v>0</v>
      </c>
      <c r="AB47" s="22">
        <f t="shared" ref="AB47:AB59" si="94">IF(OR(Z47="TO", Z47="TIME"), 0, IF(Z47&lt;&gt;"", 1, ""))</f>
        <v>0</v>
      </c>
      <c r="AC47" s="35"/>
      <c r="AD47" s="22" t="s">
        <v>68</v>
      </c>
      <c r="AE47" s="22">
        <f t="shared" ref="AE47:AE59" si="95">IF(OR(AD47="NT", AD47="TIME"), 0, IF(_xlfn.RANK.EQ(AD47, $AD$47:$AD$59, 1)&lt;=10, 11 - _xlfn.RANK.EQ(AD47, $AD$47:$AD$59, 1), 0))</f>
        <v>0</v>
      </c>
      <c r="AF47" s="22">
        <f t="shared" ref="AF47:AF59" si="96">IF(OR(AD47="TO", AD47="TIME"), 0, IF(AD47&lt;&gt;"", 1, ""))</f>
        <v>0</v>
      </c>
      <c r="AG47" s="35"/>
      <c r="AH47" s="22" t="s">
        <v>68</v>
      </c>
      <c r="AI47" s="22">
        <f t="shared" ref="AI47:AI50" si="97">IF(OR(AH47="NT", AH47="TIME"), 0, IF(_xlfn.RANK.EQ(AH47, AH34:AH47, 1)&lt;=10, 11 - _xlfn.RANK.EQ(AH47, AH34:AH47, 1), 0))</f>
        <v>0</v>
      </c>
      <c r="AJ47" s="22">
        <f t="shared" ref="AJ47:AJ59" si="98">IF(OR(AH47="TO", AH47="TIME"), 0, IF(AH47&lt;&gt;"", 1, ""))</f>
        <v>0</v>
      </c>
      <c r="AK47" s="35"/>
      <c r="AL47" s="22" t="s">
        <v>68</v>
      </c>
      <c r="AM47" s="22">
        <f t="shared" ref="AM47:AM50" si="99">IF(OR(AL47="NT", AL47="TIME"), 0, IF(_xlfn.RANK.EQ(AL47, AL34:AL47, 1)&lt;=10, 11 - _xlfn.RANK.EQ(AL47, AL34:AL47, 1), 0))</f>
        <v>0</v>
      </c>
      <c r="AN47" s="22">
        <f t="shared" ref="AN47:AN59" si="100">IF(OR(AL47="TO", AL47="TIME"), 0, IF(AL47&lt;&gt;"", 1, ""))</f>
        <v>0</v>
      </c>
      <c r="AO47" s="35"/>
      <c r="AP47" s="22" t="s">
        <v>68</v>
      </c>
      <c r="AQ47" s="22">
        <f t="shared" ref="AQ47:AQ50" si="101">IF(OR(AP47="NT", AP47="TIME"), 0, IF(_xlfn.RANK.EQ(AP47, AP34:AP47, 1)&lt;=10, 11 - _xlfn.RANK.EQ(AP47, AP34:AP47, 1), 0))</f>
        <v>0</v>
      </c>
      <c r="AR47" s="22">
        <f t="shared" ref="AR47:AR59" si="102">IF(OR(AP47="TO", AP47="TIME"), 0, IF(AP47&lt;&gt;"", 1, ""))</f>
        <v>0</v>
      </c>
      <c r="AS47" s="35"/>
      <c r="AT47" s="22" t="s">
        <v>68</v>
      </c>
      <c r="AU47" s="22">
        <f t="shared" ref="AU47:AU50" si="103">IF(OR(AT47="NT", AT47="TIME"), 0, IF(_xlfn.RANK.EQ(AT47, AT34:AT47, 1)&lt;=10, 11 - _xlfn.RANK.EQ(AT47, AT34:AT47, 1), 0))</f>
        <v>0</v>
      </c>
      <c r="AV47" s="22">
        <f t="shared" ref="AV47:AV59" si="104">IF(OR(AT47="TO", AT47="TIME"), 0, IF(AT47&lt;&gt;"", 1, ""))</f>
        <v>0</v>
      </c>
      <c r="AW47" s="35"/>
      <c r="AX47" s="22">
        <f t="shared" ref="AX47:AX59" si="105">AV47+AR47+AN47+AJ47+AF47+AB47+X47+T47+P47+L47+H47</f>
        <v>3</v>
      </c>
      <c r="AY47" s="35"/>
    </row>
    <row r="48" ht="15.75" customHeight="1">
      <c r="A48" s="24">
        <f t="shared" si="81"/>
        <v>2</v>
      </c>
      <c r="B48" s="24" t="s">
        <v>137</v>
      </c>
      <c r="C48" s="61"/>
      <c r="D48" s="42">
        <f t="shared" si="82"/>
        <v>26</v>
      </c>
      <c r="E48" s="7"/>
      <c r="F48" s="59">
        <v>16.966</v>
      </c>
      <c r="G48" s="22">
        <f t="shared" si="83"/>
        <v>8</v>
      </c>
      <c r="H48" s="22">
        <f t="shared" si="84"/>
        <v>1</v>
      </c>
      <c r="I48" s="35"/>
      <c r="J48" s="22">
        <v>16.706</v>
      </c>
      <c r="K48" s="22">
        <f t="shared" si="85"/>
        <v>8</v>
      </c>
      <c r="L48" s="22">
        <f t="shared" si="86"/>
        <v>1</v>
      </c>
      <c r="M48" s="35"/>
      <c r="N48" s="22">
        <v>16.09</v>
      </c>
      <c r="O48" s="22">
        <f t="shared" si="87"/>
        <v>10</v>
      </c>
      <c r="P48" s="22">
        <f t="shared" si="88"/>
        <v>1</v>
      </c>
      <c r="Q48" s="35"/>
      <c r="R48" s="22" t="s">
        <v>68</v>
      </c>
      <c r="S48" s="22">
        <f t="shared" si="89"/>
        <v>0</v>
      </c>
      <c r="T48" s="22">
        <f t="shared" si="90"/>
        <v>0</v>
      </c>
      <c r="U48" s="35"/>
      <c r="V48" s="22" t="s">
        <v>68</v>
      </c>
      <c r="W48" s="22">
        <f t="shared" si="91"/>
        <v>0</v>
      </c>
      <c r="X48" s="22">
        <f t="shared" si="92"/>
        <v>0</v>
      </c>
      <c r="Y48" s="35"/>
      <c r="Z48" s="22" t="s">
        <v>68</v>
      </c>
      <c r="AA48" s="22">
        <f t="shared" si="93"/>
        <v>0</v>
      </c>
      <c r="AB48" s="22">
        <f t="shared" si="94"/>
        <v>0</v>
      </c>
      <c r="AC48" s="35"/>
      <c r="AD48" s="22" t="s">
        <v>68</v>
      </c>
      <c r="AE48" s="22">
        <f t="shared" si="95"/>
        <v>0</v>
      </c>
      <c r="AF48" s="22">
        <f t="shared" si="96"/>
        <v>0</v>
      </c>
      <c r="AG48" s="35"/>
      <c r="AH48" s="22" t="s">
        <v>68</v>
      </c>
      <c r="AI48" s="22">
        <f t="shared" si="97"/>
        <v>0</v>
      </c>
      <c r="AJ48" s="22">
        <f t="shared" si="98"/>
        <v>0</v>
      </c>
      <c r="AK48" s="35"/>
      <c r="AL48" s="22" t="s">
        <v>68</v>
      </c>
      <c r="AM48" s="22">
        <f t="shared" si="99"/>
        <v>0</v>
      </c>
      <c r="AN48" s="22">
        <f t="shared" si="100"/>
        <v>0</v>
      </c>
      <c r="AO48" s="35"/>
      <c r="AP48" s="22" t="s">
        <v>68</v>
      </c>
      <c r="AQ48" s="22">
        <f t="shared" si="101"/>
        <v>0</v>
      </c>
      <c r="AR48" s="22">
        <f t="shared" si="102"/>
        <v>0</v>
      </c>
      <c r="AS48" s="35"/>
      <c r="AT48" s="22" t="s">
        <v>68</v>
      </c>
      <c r="AU48" s="22">
        <f t="shared" si="103"/>
        <v>0</v>
      </c>
      <c r="AV48" s="22">
        <f t="shared" si="104"/>
        <v>0</v>
      </c>
      <c r="AW48" s="35"/>
      <c r="AX48" s="22">
        <f t="shared" si="105"/>
        <v>3</v>
      </c>
      <c r="AY48" s="35"/>
    </row>
    <row r="49" ht="15.75" customHeight="1">
      <c r="A49" s="24">
        <f t="shared" si="81"/>
        <v>3</v>
      </c>
      <c r="B49" s="24" t="s">
        <v>139</v>
      </c>
      <c r="C49" s="61"/>
      <c r="D49" s="42">
        <f t="shared" si="82"/>
        <v>23</v>
      </c>
      <c r="E49" s="7"/>
      <c r="F49" s="59">
        <v>16.719</v>
      </c>
      <c r="G49" s="22">
        <f t="shared" si="83"/>
        <v>9</v>
      </c>
      <c r="H49" s="22">
        <f t="shared" si="84"/>
        <v>1</v>
      </c>
      <c r="I49" s="35"/>
      <c r="J49" s="22">
        <v>16.734</v>
      </c>
      <c r="K49" s="22">
        <f t="shared" si="85"/>
        <v>6</v>
      </c>
      <c r="L49" s="22">
        <f t="shared" si="86"/>
        <v>1</v>
      </c>
      <c r="M49" s="35"/>
      <c r="N49" s="22">
        <v>16.45</v>
      </c>
      <c r="O49" s="22">
        <f t="shared" si="87"/>
        <v>8</v>
      </c>
      <c r="P49" s="22">
        <f t="shared" si="88"/>
        <v>1</v>
      </c>
      <c r="Q49" s="35"/>
      <c r="R49" s="22" t="s">
        <v>68</v>
      </c>
      <c r="S49" s="22">
        <f t="shared" si="89"/>
        <v>0</v>
      </c>
      <c r="T49" s="22">
        <f t="shared" si="90"/>
        <v>0</v>
      </c>
      <c r="U49" s="35"/>
      <c r="V49" s="22" t="s">
        <v>68</v>
      </c>
      <c r="W49" s="22">
        <f t="shared" si="91"/>
        <v>0</v>
      </c>
      <c r="X49" s="22">
        <f t="shared" si="92"/>
        <v>0</v>
      </c>
      <c r="Y49" s="35"/>
      <c r="Z49" s="22" t="s">
        <v>68</v>
      </c>
      <c r="AA49" s="22">
        <f t="shared" si="93"/>
        <v>0</v>
      </c>
      <c r="AB49" s="22">
        <f t="shared" si="94"/>
        <v>0</v>
      </c>
      <c r="AC49" s="35"/>
      <c r="AD49" s="22" t="s">
        <v>68</v>
      </c>
      <c r="AE49" s="22">
        <f t="shared" si="95"/>
        <v>0</v>
      </c>
      <c r="AF49" s="22">
        <f t="shared" si="96"/>
        <v>0</v>
      </c>
      <c r="AG49" s="35"/>
      <c r="AH49" s="22" t="s">
        <v>68</v>
      </c>
      <c r="AI49" s="22">
        <f t="shared" si="97"/>
        <v>0</v>
      </c>
      <c r="AJ49" s="22">
        <f t="shared" si="98"/>
        <v>0</v>
      </c>
      <c r="AK49" s="35"/>
      <c r="AL49" s="22" t="s">
        <v>68</v>
      </c>
      <c r="AM49" s="22">
        <f t="shared" si="99"/>
        <v>0</v>
      </c>
      <c r="AN49" s="22">
        <f t="shared" si="100"/>
        <v>0</v>
      </c>
      <c r="AO49" s="35"/>
      <c r="AP49" s="22" t="s">
        <v>68</v>
      </c>
      <c r="AQ49" s="22">
        <f t="shared" si="101"/>
        <v>0</v>
      </c>
      <c r="AR49" s="22">
        <f t="shared" si="102"/>
        <v>0</v>
      </c>
      <c r="AS49" s="35"/>
      <c r="AT49" s="22" t="s">
        <v>68</v>
      </c>
      <c r="AU49" s="22">
        <f t="shared" si="103"/>
        <v>0</v>
      </c>
      <c r="AV49" s="22">
        <f t="shared" si="104"/>
        <v>0</v>
      </c>
      <c r="AW49" s="35"/>
      <c r="AX49" s="22">
        <f t="shared" si="105"/>
        <v>3</v>
      </c>
      <c r="AY49" s="35"/>
    </row>
    <row r="50" ht="15.75" customHeight="1">
      <c r="A50" s="24">
        <f t="shared" si="81"/>
        <v>4</v>
      </c>
      <c r="B50" s="24" t="s">
        <v>144</v>
      </c>
      <c r="C50" s="61"/>
      <c r="D50" s="42">
        <f t="shared" si="82"/>
        <v>20</v>
      </c>
      <c r="E50" s="7"/>
      <c r="F50" s="59">
        <v>17.58</v>
      </c>
      <c r="G50" s="22">
        <f t="shared" si="83"/>
        <v>6</v>
      </c>
      <c r="H50" s="22">
        <f t="shared" si="84"/>
        <v>1</v>
      </c>
      <c r="I50" s="35"/>
      <c r="J50" s="22">
        <v>16.728</v>
      </c>
      <c r="K50" s="22">
        <f t="shared" si="85"/>
        <v>7</v>
      </c>
      <c r="L50" s="22">
        <f t="shared" si="86"/>
        <v>1</v>
      </c>
      <c r="M50" s="35"/>
      <c r="N50" s="22">
        <v>16.82</v>
      </c>
      <c r="O50" s="22">
        <f t="shared" si="87"/>
        <v>7</v>
      </c>
      <c r="P50" s="22">
        <f t="shared" si="88"/>
        <v>1</v>
      </c>
      <c r="Q50" s="35"/>
      <c r="R50" s="22" t="s">
        <v>68</v>
      </c>
      <c r="S50" s="22">
        <f t="shared" si="89"/>
        <v>0</v>
      </c>
      <c r="T50" s="22">
        <f t="shared" si="90"/>
        <v>0</v>
      </c>
      <c r="U50" s="35"/>
      <c r="V50" s="22" t="s">
        <v>68</v>
      </c>
      <c r="W50" s="22">
        <f t="shared" si="91"/>
        <v>0</v>
      </c>
      <c r="X50" s="22">
        <f t="shared" si="92"/>
        <v>0</v>
      </c>
      <c r="Y50" s="35"/>
      <c r="Z50" s="22" t="s">
        <v>68</v>
      </c>
      <c r="AA50" s="22">
        <f t="shared" si="93"/>
        <v>0</v>
      </c>
      <c r="AB50" s="22">
        <f t="shared" si="94"/>
        <v>0</v>
      </c>
      <c r="AC50" s="35"/>
      <c r="AD50" s="22" t="s">
        <v>68</v>
      </c>
      <c r="AE50" s="22">
        <f t="shared" si="95"/>
        <v>0</v>
      </c>
      <c r="AF50" s="22">
        <f t="shared" si="96"/>
        <v>0</v>
      </c>
      <c r="AG50" s="35"/>
      <c r="AH50" s="22" t="s">
        <v>68</v>
      </c>
      <c r="AI50" s="22">
        <f t="shared" si="97"/>
        <v>0</v>
      </c>
      <c r="AJ50" s="22">
        <f t="shared" si="98"/>
        <v>0</v>
      </c>
      <c r="AK50" s="35"/>
      <c r="AL50" s="22" t="s">
        <v>68</v>
      </c>
      <c r="AM50" s="22">
        <f t="shared" si="99"/>
        <v>0</v>
      </c>
      <c r="AN50" s="22">
        <f t="shared" si="100"/>
        <v>0</v>
      </c>
      <c r="AO50" s="35"/>
      <c r="AP50" s="22" t="s">
        <v>68</v>
      </c>
      <c r="AQ50" s="22">
        <f t="shared" si="101"/>
        <v>0</v>
      </c>
      <c r="AR50" s="22">
        <f t="shared" si="102"/>
        <v>0</v>
      </c>
      <c r="AS50" s="35"/>
      <c r="AT50" s="22" t="s">
        <v>68</v>
      </c>
      <c r="AU50" s="22">
        <f t="shared" si="103"/>
        <v>0</v>
      </c>
      <c r="AV50" s="22">
        <f t="shared" si="104"/>
        <v>0</v>
      </c>
      <c r="AW50" s="35"/>
      <c r="AX50" s="22">
        <f t="shared" si="105"/>
        <v>3</v>
      </c>
      <c r="AY50" s="35"/>
    </row>
    <row r="51" ht="15.75" customHeight="1">
      <c r="A51" s="24">
        <f t="shared" si="81"/>
        <v>5</v>
      </c>
      <c r="B51" s="24" t="s">
        <v>148</v>
      </c>
      <c r="C51" s="61"/>
      <c r="D51" s="42">
        <f t="shared" si="82"/>
        <v>16</v>
      </c>
      <c r="E51" s="43"/>
      <c r="F51" s="22">
        <v>17.763</v>
      </c>
      <c r="G51" s="22">
        <f t="shared" si="83"/>
        <v>5</v>
      </c>
      <c r="H51" s="22">
        <f t="shared" si="84"/>
        <v>1</v>
      </c>
      <c r="I51" s="35"/>
      <c r="J51" s="22">
        <v>17.8</v>
      </c>
      <c r="K51" s="22">
        <f t="shared" si="85"/>
        <v>5</v>
      </c>
      <c r="L51" s="22">
        <f t="shared" si="86"/>
        <v>1</v>
      </c>
      <c r="M51" s="35"/>
      <c r="N51" s="22">
        <v>17.46</v>
      </c>
      <c r="O51" s="22">
        <f t="shared" si="87"/>
        <v>6</v>
      </c>
      <c r="P51" s="22">
        <f t="shared" si="88"/>
        <v>1</v>
      </c>
      <c r="Q51" s="35"/>
      <c r="R51" s="22" t="s">
        <v>68</v>
      </c>
      <c r="S51" s="22">
        <f t="shared" si="89"/>
        <v>0</v>
      </c>
      <c r="T51" s="22">
        <f t="shared" si="90"/>
        <v>0</v>
      </c>
      <c r="U51" s="35"/>
      <c r="V51" s="22" t="s">
        <v>68</v>
      </c>
      <c r="W51" s="22">
        <f t="shared" si="91"/>
        <v>0</v>
      </c>
      <c r="X51" s="22">
        <f t="shared" si="92"/>
        <v>0</v>
      </c>
      <c r="Y51" s="35"/>
      <c r="Z51" s="22" t="s">
        <v>68</v>
      </c>
      <c r="AA51" s="22">
        <f t="shared" si="93"/>
        <v>0</v>
      </c>
      <c r="AB51" s="22">
        <f t="shared" si="94"/>
        <v>0</v>
      </c>
      <c r="AC51" s="35"/>
      <c r="AD51" s="22" t="s">
        <v>68</v>
      </c>
      <c r="AE51" s="22">
        <f t="shared" si="95"/>
        <v>0</v>
      </c>
      <c r="AF51" s="22">
        <f t="shared" si="96"/>
        <v>0</v>
      </c>
      <c r="AG51" s="35"/>
      <c r="AH51" s="22" t="s">
        <v>68</v>
      </c>
      <c r="AI51" s="22">
        <f t="shared" ref="AI51:AI53" si="106">IF(OR(AH51="NT", AH51="TIME"), 0, IF(_xlfn.RANK.EQ(AH51, AH40:AH51, 1)&lt;=10, 11 - _xlfn.RANK.EQ(AH51, AH40:AH51, 1), 0))</f>
        <v>0</v>
      </c>
      <c r="AJ51" s="22">
        <f t="shared" si="98"/>
        <v>0</v>
      </c>
      <c r="AK51" s="35"/>
      <c r="AL51" s="22" t="s">
        <v>68</v>
      </c>
      <c r="AM51" s="22">
        <f t="shared" ref="AM51:AM53" si="107">IF(OR(AL51="NT", AL51="TIME"), 0, IF(_xlfn.RANK.EQ(AL51, AL40:AL51, 1)&lt;=10, 11 - _xlfn.RANK.EQ(AL51, AL40:AL51, 1), 0))</f>
        <v>0</v>
      </c>
      <c r="AN51" s="22">
        <f t="shared" si="100"/>
        <v>0</v>
      </c>
      <c r="AO51" s="35"/>
      <c r="AP51" s="22" t="s">
        <v>68</v>
      </c>
      <c r="AQ51" s="22">
        <f t="shared" ref="AQ51:AQ53" si="108">IF(OR(AP51="NT", AP51="TIME"), 0, IF(_xlfn.RANK.EQ(AP51, AP40:AP51, 1)&lt;=10, 11 - _xlfn.RANK.EQ(AP51, AP40:AP51, 1), 0))</f>
        <v>0</v>
      </c>
      <c r="AR51" s="22">
        <f t="shared" si="102"/>
        <v>0</v>
      </c>
      <c r="AS51" s="35"/>
      <c r="AT51" s="22" t="s">
        <v>68</v>
      </c>
      <c r="AU51" s="22">
        <f t="shared" ref="AU51:AU53" si="109">IF(OR(AT51="NT", AT51="TIME"), 0, IF(_xlfn.RANK.EQ(AT51, AT40:AT51, 1)&lt;=10, 11 - _xlfn.RANK.EQ(AT51, AT40:AT51, 1), 0))</f>
        <v>0</v>
      </c>
      <c r="AV51" s="22">
        <f t="shared" si="104"/>
        <v>0</v>
      </c>
      <c r="AW51" s="35"/>
      <c r="AX51" s="22">
        <f t="shared" si="105"/>
        <v>3</v>
      </c>
      <c r="AY51" s="35"/>
    </row>
    <row r="52" ht="15.75" customHeight="1">
      <c r="A52" s="24">
        <f t="shared" si="81"/>
        <v>6</v>
      </c>
      <c r="B52" s="24" t="s">
        <v>141</v>
      </c>
      <c r="C52" s="61"/>
      <c r="D52" s="42">
        <f t="shared" si="82"/>
        <v>13</v>
      </c>
      <c r="E52" s="7"/>
      <c r="F52" s="59">
        <v>17.787</v>
      </c>
      <c r="G52" s="22">
        <f t="shared" si="83"/>
        <v>4</v>
      </c>
      <c r="H52" s="22">
        <f t="shared" si="84"/>
        <v>1</v>
      </c>
      <c r="I52" s="35"/>
      <c r="J52" s="22">
        <v>16.6</v>
      </c>
      <c r="K52" s="22">
        <f t="shared" si="85"/>
        <v>9</v>
      </c>
      <c r="L52" s="22">
        <f t="shared" si="86"/>
        <v>1</v>
      </c>
      <c r="M52" s="35"/>
      <c r="N52" s="22" t="s">
        <v>68</v>
      </c>
      <c r="O52" s="22">
        <f t="shared" si="87"/>
        <v>0</v>
      </c>
      <c r="P52" s="22">
        <f t="shared" si="88"/>
        <v>0</v>
      </c>
      <c r="Q52" s="35"/>
      <c r="R52" s="22" t="s">
        <v>68</v>
      </c>
      <c r="S52" s="22">
        <f t="shared" si="89"/>
        <v>0</v>
      </c>
      <c r="T52" s="22">
        <f t="shared" si="90"/>
        <v>0</v>
      </c>
      <c r="U52" s="35"/>
      <c r="V52" s="22" t="s">
        <v>68</v>
      </c>
      <c r="W52" s="22">
        <f t="shared" si="91"/>
        <v>0</v>
      </c>
      <c r="X52" s="22">
        <f t="shared" si="92"/>
        <v>0</v>
      </c>
      <c r="Y52" s="35"/>
      <c r="Z52" s="22" t="s">
        <v>68</v>
      </c>
      <c r="AA52" s="22">
        <f t="shared" si="93"/>
        <v>0</v>
      </c>
      <c r="AB52" s="22">
        <f t="shared" si="94"/>
        <v>0</v>
      </c>
      <c r="AC52" s="35"/>
      <c r="AD52" s="22" t="s">
        <v>68</v>
      </c>
      <c r="AE52" s="22">
        <f t="shared" si="95"/>
        <v>0</v>
      </c>
      <c r="AF52" s="22">
        <f t="shared" si="96"/>
        <v>0</v>
      </c>
      <c r="AG52" s="35"/>
      <c r="AH52" s="22" t="s">
        <v>68</v>
      </c>
      <c r="AI52" s="22">
        <f t="shared" si="106"/>
        <v>0</v>
      </c>
      <c r="AJ52" s="22">
        <f t="shared" si="98"/>
        <v>0</v>
      </c>
      <c r="AK52" s="35"/>
      <c r="AL52" s="22" t="s">
        <v>68</v>
      </c>
      <c r="AM52" s="22">
        <f t="shared" si="107"/>
        <v>0</v>
      </c>
      <c r="AN52" s="22">
        <f t="shared" si="100"/>
        <v>0</v>
      </c>
      <c r="AO52" s="35"/>
      <c r="AP52" s="22" t="s">
        <v>68</v>
      </c>
      <c r="AQ52" s="22">
        <f t="shared" si="108"/>
        <v>0</v>
      </c>
      <c r="AR52" s="22">
        <f t="shared" si="102"/>
        <v>0</v>
      </c>
      <c r="AS52" s="35"/>
      <c r="AT52" s="22" t="s">
        <v>68</v>
      </c>
      <c r="AU52" s="22">
        <f t="shared" si="109"/>
        <v>0</v>
      </c>
      <c r="AV52" s="22">
        <f t="shared" si="104"/>
        <v>0</v>
      </c>
      <c r="AW52" s="35"/>
      <c r="AX52" s="22">
        <f t="shared" si="105"/>
        <v>2</v>
      </c>
      <c r="AY52" s="35"/>
    </row>
    <row r="53" ht="15.75" customHeight="1">
      <c r="A53" s="24">
        <f t="shared" si="81"/>
        <v>7</v>
      </c>
      <c r="B53" s="24" t="s">
        <v>143</v>
      </c>
      <c r="C53" s="61"/>
      <c r="D53" s="42">
        <f t="shared" si="82"/>
        <v>11</v>
      </c>
      <c r="E53" s="7"/>
      <c r="F53" s="59">
        <v>17.865</v>
      </c>
      <c r="G53" s="22">
        <f t="shared" si="83"/>
        <v>3</v>
      </c>
      <c r="H53" s="22">
        <f t="shared" si="84"/>
        <v>1</v>
      </c>
      <c r="I53" s="35"/>
      <c r="J53" s="22">
        <v>22.783</v>
      </c>
      <c r="K53" s="22">
        <f t="shared" si="85"/>
        <v>4</v>
      </c>
      <c r="L53" s="22">
        <f t="shared" si="86"/>
        <v>1</v>
      </c>
      <c r="M53" s="35"/>
      <c r="N53" s="22">
        <v>22.08</v>
      </c>
      <c r="O53" s="22">
        <f t="shared" si="87"/>
        <v>4</v>
      </c>
      <c r="P53" s="22">
        <f t="shared" si="88"/>
        <v>1</v>
      </c>
      <c r="Q53" s="35"/>
      <c r="R53" s="22" t="s">
        <v>68</v>
      </c>
      <c r="S53" s="22">
        <f t="shared" si="89"/>
        <v>0</v>
      </c>
      <c r="T53" s="22">
        <f t="shared" si="90"/>
        <v>0</v>
      </c>
      <c r="U53" s="35"/>
      <c r="V53" s="22" t="s">
        <v>68</v>
      </c>
      <c r="W53" s="22">
        <f t="shared" si="91"/>
        <v>0</v>
      </c>
      <c r="X53" s="22">
        <f t="shared" si="92"/>
        <v>0</v>
      </c>
      <c r="Y53" s="35"/>
      <c r="Z53" s="22" t="s">
        <v>68</v>
      </c>
      <c r="AA53" s="22">
        <f t="shared" si="93"/>
        <v>0</v>
      </c>
      <c r="AB53" s="22">
        <f t="shared" si="94"/>
        <v>0</v>
      </c>
      <c r="AC53" s="35"/>
      <c r="AD53" s="22" t="s">
        <v>68</v>
      </c>
      <c r="AE53" s="22">
        <f t="shared" si="95"/>
        <v>0</v>
      </c>
      <c r="AF53" s="22">
        <f t="shared" si="96"/>
        <v>0</v>
      </c>
      <c r="AG53" s="35"/>
      <c r="AH53" s="22" t="s">
        <v>68</v>
      </c>
      <c r="AI53" s="22">
        <f t="shared" si="106"/>
        <v>0</v>
      </c>
      <c r="AJ53" s="22">
        <f t="shared" si="98"/>
        <v>0</v>
      </c>
      <c r="AK53" s="35"/>
      <c r="AL53" s="22" t="s">
        <v>68</v>
      </c>
      <c r="AM53" s="22">
        <f t="shared" si="107"/>
        <v>0</v>
      </c>
      <c r="AN53" s="22">
        <f t="shared" si="100"/>
        <v>0</v>
      </c>
      <c r="AO53" s="35"/>
      <c r="AP53" s="22" t="s">
        <v>68</v>
      </c>
      <c r="AQ53" s="22">
        <f t="shared" si="108"/>
        <v>0</v>
      </c>
      <c r="AR53" s="22">
        <f t="shared" si="102"/>
        <v>0</v>
      </c>
      <c r="AS53" s="35"/>
      <c r="AT53" s="22" t="s">
        <v>68</v>
      </c>
      <c r="AU53" s="22">
        <f t="shared" si="109"/>
        <v>0</v>
      </c>
      <c r="AV53" s="22">
        <f t="shared" si="104"/>
        <v>0</v>
      </c>
      <c r="AW53" s="35"/>
      <c r="AX53" s="22">
        <f t="shared" si="105"/>
        <v>3</v>
      </c>
      <c r="AY53" s="35"/>
    </row>
    <row r="54" ht="15.75" customHeight="1">
      <c r="A54" s="24">
        <f t="shared" si="81"/>
        <v>8</v>
      </c>
      <c r="B54" s="24" t="s">
        <v>145</v>
      </c>
      <c r="C54" s="61"/>
      <c r="D54" s="42">
        <f t="shared" si="82"/>
        <v>10</v>
      </c>
      <c r="E54" s="7"/>
      <c r="F54" s="59">
        <v>17.444</v>
      </c>
      <c r="G54" s="22">
        <f t="shared" si="83"/>
        <v>7</v>
      </c>
      <c r="H54" s="22">
        <f t="shared" si="84"/>
        <v>1</v>
      </c>
      <c r="I54" s="35"/>
      <c r="J54" s="22">
        <v>23.079</v>
      </c>
      <c r="K54" s="22">
        <f t="shared" si="85"/>
        <v>3</v>
      </c>
      <c r="L54" s="22">
        <f t="shared" si="86"/>
        <v>1</v>
      </c>
      <c r="M54" s="35"/>
      <c r="N54" s="22" t="s">
        <v>68</v>
      </c>
      <c r="O54" s="22">
        <f t="shared" si="87"/>
        <v>0</v>
      </c>
      <c r="P54" s="22">
        <f t="shared" si="88"/>
        <v>0</v>
      </c>
      <c r="Q54" s="35"/>
      <c r="R54" s="22" t="s">
        <v>68</v>
      </c>
      <c r="S54" s="22">
        <f t="shared" si="89"/>
        <v>0</v>
      </c>
      <c r="T54" s="22">
        <f t="shared" si="90"/>
        <v>0</v>
      </c>
      <c r="U54" s="35"/>
      <c r="V54" s="22" t="s">
        <v>68</v>
      </c>
      <c r="W54" s="22">
        <f t="shared" si="91"/>
        <v>0</v>
      </c>
      <c r="X54" s="22">
        <f t="shared" si="92"/>
        <v>0</v>
      </c>
      <c r="Y54" s="35"/>
      <c r="Z54" s="22" t="s">
        <v>68</v>
      </c>
      <c r="AA54" s="22">
        <f t="shared" si="93"/>
        <v>0</v>
      </c>
      <c r="AB54" s="22">
        <f t="shared" si="94"/>
        <v>0</v>
      </c>
      <c r="AC54" s="35"/>
      <c r="AD54" s="22" t="s">
        <v>68</v>
      </c>
      <c r="AE54" s="22">
        <f t="shared" si="95"/>
        <v>0</v>
      </c>
      <c r="AF54" s="22">
        <f t="shared" si="96"/>
        <v>0</v>
      </c>
      <c r="AG54" s="35"/>
      <c r="AH54" s="22" t="s">
        <v>68</v>
      </c>
      <c r="AI54" s="22">
        <f>IF(OR(AH54="NT", AH54="TIME"), 0, IF(_xlfn.RANK.EQ(AH54, AH41:AH54, 1)&lt;=10, 11 - _xlfn.RANK.EQ(AH54, AH41:AH54, 1), 0))</f>
        <v>0</v>
      </c>
      <c r="AJ54" s="22">
        <f t="shared" si="98"/>
        <v>0</v>
      </c>
      <c r="AK54" s="35"/>
      <c r="AL54" s="22" t="s">
        <v>68</v>
      </c>
      <c r="AM54" s="22">
        <f>IF(OR(AL54="NT", AL54="TIME"), 0, IF(_xlfn.RANK.EQ(AL54, AL41:AL54, 1)&lt;=10, 11 - _xlfn.RANK.EQ(AL54, AL41:AL54, 1), 0))</f>
        <v>0</v>
      </c>
      <c r="AN54" s="22">
        <f t="shared" si="100"/>
        <v>0</v>
      </c>
      <c r="AO54" s="35"/>
      <c r="AP54" s="22" t="s">
        <v>68</v>
      </c>
      <c r="AQ54" s="22">
        <f>IF(OR(AP54="NT", AP54="TIME"), 0, IF(_xlfn.RANK.EQ(AP54, AP41:AP54, 1)&lt;=10, 11 - _xlfn.RANK.EQ(AP54, AP41:AP54, 1), 0))</f>
        <v>0</v>
      </c>
      <c r="AR54" s="22">
        <f t="shared" si="102"/>
        <v>0</v>
      </c>
      <c r="AS54" s="35"/>
      <c r="AT54" s="22" t="s">
        <v>68</v>
      </c>
      <c r="AU54" s="22">
        <f>IF(OR(AT54="NT", AT54="TIME"), 0, IF(_xlfn.RANK.EQ(AT54, AT41:AT54, 1)&lt;=10, 11 - _xlfn.RANK.EQ(AT54, AT41:AT54, 1), 0))</f>
        <v>0</v>
      </c>
      <c r="AV54" s="22">
        <f t="shared" si="104"/>
        <v>0</v>
      </c>
      <c r="AW54" s="35"/>
      <c r="AX54" s="22">
        <f t="shared" si="105"/>
        <v>2</v>
      </c>
      <c r="AY54" s="35"/>
    </row>
    <row r="55" ht="15.75" customHeight="1">
      <c r="A55" s="24">
        <f t="shared" si="81"/>
        <v>9</v>
      </c>
      <c r="B55" s="24" t="s">
        <v>146</v>
      </c>
      <c r="C55" s="61"/>
      <c r="D55" s="42">
        <f t="shared" si="82"/>
        <v>7</v>
      </c>
      <c r="E55" s="7"/>
      <c r="F55" s="59">
        <v>31.069</v>
      </c>
      <c r="G55" s="22">
        <f t="shared" si="83"/>
        <v>0</v>
      </c>
      <c r="H55" s="22">
        <f t="shared" si="84"/>
        <v>1</v>
      </c>
      <c r="I55" s="35"/>
      <c r="J55" s="22">
        <v>25.326</v>
      </c>
      <c r="K55" s="22">
        <f t="shared" si="85"/>
        <v>2</v>
      </c>
      <c r="L55" s="22">
        <f t="shared" si="86"/>
        <v>1</v>
      </c>
      <c r="M55" s="35"/>
      <c r="N55" s="22">
        <v>18.64</v>
      </c>
      <c r="O55" s="22">
        <f t="shared" si="87"/>
        <v>5</v>
      </c>
      <c r="P55" s="22">
        <f t="shared" si="88"/>
        <v>1</v>
      </c>
      <c r="Q55" s="35"/>
      <c r="R55" s="22" t="s">
        <v>68</v>
      </c>
      <c r="S55" s="22">
        <f t="shared" si="89"/>
        <v>0</v>
      </c>
      <c r="T55" s="22">
        <f t="shared" si="90"/>
        <v>0</v>
      </c>
      <c r="U55" s="35"/>
      <c r="V55" s="22" t="s">
        <v>68</v>
      </c>
      <c r="W55" s="22">
        <f t="shared" si="91"/>
        <v>0</v>
      </c>
      <c r="X55" s="22">
        <f t="shared" si="92"/>
        <v>0</v>
      </c>
      <c r="Y55" s="35"/>
      <c r="Z55" s="22" t="s">
        <v>68</v>
      </c>
      <c r="AA55" s="22">
        <f t="shared" si="93"/>
        <v>0</v>
      </c>
      <c r="AB55" s="22">
        <f t="shared" si="94"/>
        <v>0</v>
      </c>
      <c r="AC55" s="35"/>
      <c r="AD55" s="22" t="s">
        <v>68</v>
      </c>
      <c r="AE55" s="22">
        <f t="shared" si="95"/>
        <v>0</v>
      </c>
      <c r="AF55" s="22">
        <f t="shared" si="96"/>
        <v>0</v>
      </c>
      <c r="AG55" s="35"/>
      <c r="AH55" s="22" t="s">
        <v>68</v>
      </c>
      <c r="AI55" s="22">
        <f>IF(OR(AH55="NT", AH55="TIME"), 0, IF(_xlfn.RANK.EQ(AH55, AH43:AH55, 1)&lt;=10, 11 - _xlfn.RANK.EQ(AH55, AH43:AH55, 1), 0))</f>
        <v>0</v>
      </c>
      <c r="AJ55" s="22">
        <f t="shared" si="98"/>
        <v>0</v>
      </c>
      <c r="AK55" s="35"/>
      <c r="AL55" s="22" t="s">
        <v>68</v>
      </c>
      <c r="AM55" s="22">
        <f>IF(OR(AL55="NT", AL55="TIME"), 0, IF(_xlfn.RANK.EQ(AL55, AL43:AL55, 1)&lt;=10, 11 - _xlfn.RANK.EQ(AL55, AL43:AL55, 1), 0))</f>
        <v>0</v>
      </c>
      <c r="AN55" s="22">
        <f t="shared" si="100"/>
        <v>0</v>
      </c>
      <c r="AO55" s="35"/>
      <c r="AP55" s="22" t="s">
        <v>68</v>
      </c>
      <c r="AQ55" s="22">
        <f>IF(OR(AP55="NT", AP55="TIME"), 0, IF(_xlfn.RANK.EQ(AP55, AP43:AP55, 1)&lt;=10, 11 - _xlfn.RANK.EQ(AP55, AP43:AP55, 1), 0))</f>
        <v>0</v>
      </c>
      <c r="AR55" s="22">
        <f t="shared" si="102"/>
        <v>0</v>
      </c>
      <c r="AS55" s="35"/>
      <c r="AT55" s="22" t="s">
        <v>68</v>
      </c>
      <c r="AU55" s="22">
        <f>IF(OR(AT55="NT", AT55="TIME"), 0, IF(_xlfn.RANK.EQ(AT55, AT43:AT55, 1)&lt;=10, 11 - _xlfn.RANK.EQ(AT55, AT43:AT55, 1), 0))</f>
        <v>0</v>
      </c>
      <c r="AV55" s="22">
        <f t="shared" si="104"/>
        <v>0</v>
      </c>
      <c r="AW55" s="35"/>
      <c r="AX55" s="22">
        <f t="shared" si="105"/>
        <v>3</v>
      </c>
      <c r="AY55" s="35"/>
    </row>
    <row r="56" ht="15.75" customHeight="1">
      <c r="A56" s="24">
        <f t="shared" si="81"/>
        <v>10</v>
      </c>
      <c r="B56" s="24" t="s">
        <v>142</v>
      </c>
      <c r="C56" s="61"/>
      <c r="D56" s="42">
        <f t="shared" si="82"/>
        <v>2</v>
      </c>
      <c r="E56" s="7"/>
      <c r="F56" s="59">
        <v>22.589</v>
      </c>
      <c r="G56" s="22">
        <f t="shared" si="83"/>
        <v>2</v>
      </c>
      <c r="H56" s="22">
        <f t="shared" si="84"/>
        <v>1</v>
      </c>
      <c r="I56" s="35"/>
      <c r="J56" s="22" t="s">
        <v>69</v>
      </c>
      <c r="K56" s="22">
        <f t="shared" si="85"/>
        <v>0</v>
      </c>
      <c r="L56" s="22">
        <f t="shared" si="86"/>
        <v>1</v>
      </c>
      <c r="M56" s="35"/>
      <c r="N56" s="22" t="s">
        <v>69</v>
      </c>
      <c r="O56" s="22">
        <f t="shared" si="87"/>
        <v>0</v>
      </c>
      <c r="P56" s="22">
        <f t="shared" si="88"/>
        <v>1</v>
      </c>
      <c r="Q56" s="35"/>
      <c r="R56" s="22" t="s">
        <v>68</v>
      </c>
      <c r="S56" s="22">
        <f t="shared" si="89"/>
        <v>0</v>
      </c>
      <c r="T56" s="22">
        <f t="shared" si="90"/>
        <v>0</v>
      </c>
      <c r="U56" s="35"/>
      <c r="V56" s="22" t="s">
        <v>68</v>
      </c>
      <c r="W56" s="22">
        <f t="shared" si="91"/>
        <v>0</v>
      </c>
      <c r="X56" s="22">
        <f t="shared" si="92"/>
        <v>0</v>
      </c>
      <c r="Y56" s="35"/>
      <c r="Z56" s="22" t="s">
        <v>68</v>
      </c>
      <c r="AA56" s="22">
        <f t="shared" si="93"/>
        <v>0</v>
      </c>
      <c r="AB56" s="22">
        <f t="shared" si="94"/>
        <v>0</v>
      </c>
      <c r="AC56" s="35"/>
      <c r="AD56" s="22" t="s">
        <v>68</v>
      </c>
      <c r="AE56" s="22">
        <f t="shared" si="95"/>
        <v>0</v>
      </c>
      <c r="AF56" s="22">
        <f t="shared" si="96"/>
        <v>0</v>
      </c>
      <c r="AG56" s="35"/>
      <c r="AH56" s="22" t="s">
        <v>68</v>
      </c>
      <c r="AI56" s="22">
        <f>IF(OR(AH56="NT", AH56="TIME"), 0, IF(_xlfn.RANK.EQ(AH56, AH45:AH56, 1)&lt;=10, 11 - _xlfn.RANK.EQ(AH56, AH45:AH56, 1), 0))</f>
        <v>0</v>
      </c>
      <c r="AJ56" s="22">
        <f t="shared" si="98"/>
        <v>0</v>
      </c>
      <c r="AK56" s="35"/>
      <c r="AL56" s="22" t="s">
        <v>68</v>
      </c>
      <c r="AM56" s="22">
        <f>IF(OR(AL56="NT", AL56="TIME"), 0, IF(_xlfn.RANK.EQ(AL56, AL45:AL56, 1)&lt;=10, 11 - _xlfn.RANK.EQ(AL56, AL45:AL56, 1), 0))</f>
        <v>0</v>
      </c>
      <c r="AN56" s="22">
        <f t="shared" si="100"/>
        <v>0</v>
      </c>
      <c r="AO56" s="35"/>
      <c r="AP56" s="22" t="s">
        <v>68</v>
      </c>
      <c r="AQ56" s="22">
        <f>IF(OR(AP56="NT", AP56="TIME"), 0, IF(_xlfn.RANK.EQ(AP56, AP45:AP56, 1)&lt;=10, 11 - _xlfn.RANK.EQ(AP56, AP45:AP56, 1), 0))</f>
        <v>0</v>
      </c>
      <c r="AR56" s="22">
        <f t="shared" si="102"/>
        <v>0</v>
      </c>
      <c r="AS56" s="35"/>
      <c r="AT56" s="22" t="s">
        <v>68</v>
      </c>
      <c r="AU56" s="22">
        <f>IF(OR(AT56="NT", AT56="TIME"), 0, IF(_xlfn.RANK.EQ(AT56, AT45:AT56, 1)&lt;=10, 11 - _xlfn.RANK.EQ(AT56, AT45:AT56, 1), 0))</f>
        <v>0</v>
      </c>
      <c r="AV56" s="22">
        <f t="shared" si="104"/>
        <v>0</v>
      </c>
      <c r="AW56" s="35"/>
      <c r="AX56" s="22">
        <f t="shared" si="105"/>
        <v>3</v>
      </c>
      <c r="AY56" s="35"/>
    </row>
    <row r="57" ht="15.75" customHeight="1">
      <c r="A57" s="24">
        <f t="shared" si="81"/>
        <v>11</v>
      </c>
      <c r="B57" s="24" t="s">
        <v>150</v>
      </c>
      <c r="C57" s="61"/>
      <c r="D57" s="42">
        <f t="shared" si="82"/>
        <v>1</v>
      </c>
      <c r="E57" s="7"/>
      <c r="F57" s="59"/>
      <c r="G57" s="22"/>
      <c r="H57" s="22"/>
      <c r="I57" s="35"/>
      <c r="J57" s="22">
        <v>34.188</v>
      </c>
      <c r="K57" s="22">
        <f t="shared" si="85"/>
        <v>1</v>
      </c>
      <c r="L57" s="22">
        <f t="shared" si="86"/>
        <v>1</v>
      </c>
      <c r="M57" s="35"/>
      <c r="N57" s="22" t="s">
        <v>68</v>
      </c>
      <c r="O57" s="22">
        <f t="shared" si="87"/>
        <v>0</v>
      </c>
      <c r="P57" s="22">
        <f t="shared" si="88"/>
        <v>0</v>
      </c>
      <c r="Q57" s="35"/>
      <c r="R57" s="22" t="s">
        <v>68</v>
      </c>
      <c r="S57" s="22">
        <f t="shared" si="89"/>
        <v>0</v>
      </c>
      <c r="T57" s="22">
        <f t="shared" si="90"/>
        <v>0</v>
      </c>
      <c r="U57" s="35"/>
      <c r="V57" s="22" t="s">
        <v>68</v>
      </c>
      <c r="W57" s="22">
        <f t="shared" si="91"/>
        <v>0</v>
      </c>
      <c r="X57" s="22">
        <f t="shared" si="92"/>
        <v>0</v>
      </c>
      <c r="Y57" s="35"/>
      <c r="Z57" s="22" t="s">
        <v>68</v>
      </c>
      <c r="AA57" s="22">
        <f t="shared" si="93"/>
        <v>0</v>
      </c>
      <c r="AB57" s="22">
        <f t="shared" si="94"/>
        <v>0</v>
      </c>
      <c r="AC57" s="35"/>
      <c r="AD57" s="22" t="s">
        <v>68</v>
      </c>
      <c r="AE57" s="22">
        <f t="shared" si="95"/>
        <v>0</v>
      </c>
      <c r="AF57" s="22">
        <f t="shared" si="96"/>
        <v>0</v>
      </c>
      <c r="AG57" s="35"/>
      <c r="AH57" s="22" t="s">
        <v>68</v>
      </c>
      <c r="AI57" s="22">
        <f>IF(OR(AH57="NT", AH57="TIME"), 0, IF(_xlfn.RANK.EQ(AH57, AH47:AH57, 1)&lt;=10, 11 - _xlfn.RANK.EQ(AH57, AH47:AH57, 1), 0))</f>
        <v>0</v>
      </c>
      <c r="AJ57" s="22">
        <f t="shared" si="98"/>
        <v>0</v>
      </c>
      <c r="AK57" s="35"/>
      <c r="AL57" s="22" t="s">
        <v>68</v>
      </c>
      <c r="AM57" s="22">
        <f>IF(OR(AL57="NT", AL57="TIME"), 0, IF(_xlfn.RANK.EQ(AL57, AL47:AL57, 1)&lt;=10, 11 - _xlfn.RANK.EQ(AL57, AL47:AL57, 1), 0))</f>
        <v>0</v>
      </c>
      <c r="AN57" s="22">
        <f t="shared" si="100"/>
        <v>0</v>
      </c>
      <c r="AO57" s="35"/>
      <c r="AP57" s="22" t="s">
        <v>68</v>
      </c>
      <c r="AQ57" s="22">
        <f>IF(OR(AP57="NT", AP57="TIME"), 0, IF(_xlfn.RANK.EQ(AP57, AP47:AP57, 1)&lt;=10, 11 - _xlfn.RANK.EQ(AP57, AP47:AP57, 1), 0))</f>
        <v>0</v>
      </c>
      <c r="AR57" s="22">
        <f t="shared" si="102"/>
        <v>0</v>
      </c>
      <c r="AS57" s="35"/>
      <c r="AT57" s="22" t="s">
        <v>68</v>
      </c>
      <c r="AU57" s="22">
        <f>IF(OR(AT57="NT", AT57="TIME"), 0, IF(_xlfn.RANK.EQ(AT57, AT47:AT57, 1)&lt;=10, 11 - _xlfn.RANK.EQ(AT57, AT47:AT57, 1), 0))</f>
        <v>0</v>
      </c>
      <c r="AV57" s="22">
        <f t="shared" si="104"/>
        <v>0</v>
      </c>
      <c r="AW57" s="35"/>
      <c r="AX57" s="22">
        <f t="shared" si="105"/>
        <v>1</v>
      </c>
      <c r="AY57" s="35"/>
    </row>
    <row r="58" ht="15.75" customHeight="1">
      <c r="A58" s="24">
        <f t="shared" si="81"/>
        <v>12</v>
      </c>
      <c r="B58" s="24" t="s">
        <v>151</v>
      </c>
      <c r="C58" s="61"/>
      <c r="D58" s="42">
        <f t="shared" si="82"/>
        <v>1</v>
      </c>
      <c r="E58" s="7"/>
      <c r="F58" s="59">
        <v>27.324</v>
      </c>
      <c r="G58" s="22">
        <f>IF(F58="NT", 0, IF(_xlfn.RANK.EQ(F58, $F$47:$F$59, 1)&lt;=10, 11 - _xlfn.RANK.EQ(F58, $F$47:$F$59, 1), 0))</f>
        <v>1</v>
      </c>
      <c r="H58" s="22">
        <f>IF(F58="TO", 0, IF(F58&lt;&gt;"", 1, ""))</f>
        <v>1</v>
      </c>
      <c r="I58" s="35"/>
      <c r="J58" s="22" t="s">
        <v>68</v>
      </c>
      <c r="K58" s="22">
        <f t="shared" si="85"/>
        <v>0</v>
      </c>
      <c r="L58" s="22">
        <f t="shared" si="86"/>
        <v>0</v>
      </c>
      <c r="M58" s="35"/>
      <c r="N58" s="22" t="s">
        <v>68</v>
      </c>
      <c r="O58" s="22">
        <f t="shared" si="87"/>
        <v>0</v>
      </c>
      <c r="P58" s="22">
        <f t="shared" si="88"/>
        <v>0</v>
      </c>
      <c r="Q58" s="35"/>
      <c r="R58" s="22" t="s">
        <v>68</v>
      </c>
      <c r="S58" s="22">
        <f t="shared" si="89"/>
        <v>0</v>
      </c>
      <c r="T58" s="22">
        <f t="shared" si="90"/>
        <v>0</v>
      </c>
      <c r="U58" s="35"/>
      <c r="V58" s="22" t="s">
        <v>68</v>
      </c>
      <c r="W58" s="22">
        <f t="shared" si="91"/>
        <v>0</v>
      </c>
      <c r="X58" s="22">
        <f t="shared" si="92"/>
        <v>0</v>
      </c>
      <c r="Y58" s="35"/>
      <c r="Z58" s="22" t="s">
        <v>68</v>
      </c>
      <c r="AA58" s="22">
        <f t="shared" si="93"/>
        <v>0</v>
      </c>
      <c r="AB58" s="22">
        <f t="shared" si="94"/>
        <v>0</v>
      </c>
      <c r="AC58" s="35"/>
      <c r="AD58" s="22" t="s">
        <v>68</v>
      </c>
      <c r="AE58" s="22">
        <f t="shared" si="95"/>
        <v>0</v>
      </c>
      <c r="AF58" s="22">
        <f t="shared" si="96"/>
        <v>0</v>
      </c>
      <c r="AG58" s="35"/>
      <c r="AH58" s="22" t="s">
        <v>68</v>
      </c>
      <c r="AI58" s="22">
        <f>IF(OR(AH58="NT", AH58="TIME"), 0, IF(_xlfn.RANK.EQ(AH58, AH47:AH58, 1)&lt;=10, 11 - _xlfn.RANK.EQ(AH58, AH47:AH58, 1), 0))</f>
        <v>0</v>
      </c>
      <c r="AJ58" s="22">
        <f t="shared" si="98"/>
        <v>0</v>
      </c>
      <c r="AK58" s="35"/>
      <c r="AL58" s="22" t="s">
        <v>68</v>
      </c>
      <c r="AM58" s="22">
        <f>IF(OR(AL58="NT", AL58="TIME"), 0, IF(_xlfn.RANK.EQ(AL58, AL47:AL58, 1)&lt;=10, 11 - _xlfn.RANK.EQ(AL58, AL47:AL58, 1), 0))</f>
        <v>0</v>
      </c>
      <c r="AN58" s="22">
        <f t="shared" si="100"/>
        <v>0</v>
      </c>
      <c r="AO58" s="35"/>
      <c r="AP58" s="22" t="s">
        <v>68</v>
      </c>
      <c r="AQ58" s="22">
        <f>IF(OR(AP58="NT", AP58="TIME"), 0, IF(_xlfn.RANK.EQ(AP58, AP47:AP58, 1)&lt;=10, 11 - _xlfn.RANK.EQ(AP58, AP47:AP58, 1), 0))</f>
        <v>0</v>
      </c>
      <c r="AR58" s="22">
        <f t="shared" si="102"/>
        <v>0</v>
      </c>
      <c r="AS58" s="35"/>
      <c r="AT58" s="22" t="s">
        <v>68</v>
      </c>
      <c r="AU58" s="22">
        <f>IF(OR(AT58="NT", AT58="TIME"), 0, IF(_xlfn.RANK.EQ(AT58, AT47:AT58, 1)&lt;=10, 11 - _xlfn.RANK.EQ(AT58, AT47:AT58, 1), 0))</f>
        <v>0</v>
      </c>
      <c r="AV58" s="22">
        <f t="shared" si="104"/>
        <v>0</v>
      </c>
      <c r="AW58" s="35"/>
      <c r="AX58" s="22">
        <f t="shared" si="105"/>
        <v>1</v>
      </c>
      <c r="AY58" s="35"/>
    </row>
    <row r="59" ht="15.75" customHeight="1">
      <c r="A59" s="24">
        <f t="shared" si="81"/>
        <v>13</v>
      </c>
      <c r="B59" s="24" t="s">
        <v>149</v>
      </c>
      <c r="C59" s="61"/>
      <c r="D59" s="42">
        <f t="shared" si="82"/>
        <v>0</v>
      </c>
      <c r="E59" s="7"/>
      <c r="F59" s="59"/>
      <c r="G59" s="22"/>
      <c r="H59" s="22"/>
      <c r="I59" s="35"/>
      <c r="J59" s="22" t="s">
        <v>69</v>
      </c>
      <c r="K59" s="22">
        <f t="shared" si="85"/>
        <v>0</v>
      </c>
      <c r="L59" s="22">
        <f t="shared" si="86"/>
        <v>1</v>
      </c>
      <c r="M59" s="35"/>
      <c r="N59" s="22" t="s">
        <v>69</v>
      </c>
      <c r="O59" s="22">
        <f t="shared" si="87"/>
        <v>0</v>
      </c>
      <c r="P59" s="22">
        <f t="shared" si="88"/>
        <v>1</v>
      </c>
      <c r="Q59" s="35"/>
      <c r="R59" s="22" t="s">
        <v>68</v>
      </c>
      <c r="S59" s="22">
        <f t="shared" si="89"/>
        <v>0</v>
      </c>
      <c r="T59" s="22">
        <f t="shared" si="90"/>
        <v>0</v>
      </c>
      <c r="U59" s="35"/>
      <c r="V59" s="22" t="s">
        <v>68</v>
      </c>
      <c r="W59" s="22">
        <f t="shared" si="91"/>
        <v>0</v>
      </c>
      <c r="X59" s="22">
        <f t="shared" si="92"/>
        <v>0</v>
      </c>
      <c r="Y59" s="35"/>
      <c r="Z59" s="22" t="s">
        <v>68</v>
      </c>
      <c r="AA59" s="22">
        <f t="shared" si="93"/>
        <v>0</v>
      </c>
      <c r="AB59" s="22">
        <f t="shared" si="94"/>
        <v>0</v>
      </c>
      <c r="AC59" s="35"/>
      <c r="AD59" s="22" t="s">
        <v>68</v>
      </c>
      <c r="AE59" s="22">
        <f t="shared" si="95"/>
        <v>0</v>
      </c>
      <c r="AF59" s="22">
        <f t="shared" si="96"/>
        <v>0</v>
      </c>
      <c r="AG59" s="35"/>
      <c r="AH59" s="22" t="s">
        <v>68</v>
      </c>
      <c r="AI59" s="22">
        <f>IF(OR(AH59="NT", AH59="TIME"), 0, IF(_xlfn.RANK.EQ(AH59, AH49:AH59, 1)&lt;=10, 11 - _xlfn.RANK.EQ(AH59, AH49:AH59, 1), 0))</f>
        <v>0</v>
      </c>
      <c r="AJ59" s="22">
        <f t="shared" si="98"/>
        <v>0</v>
      </c>
      <c r="AK59" s="35"/>
      <c r="AL59" s="22" t="s">
        <v>68</v>
      </c>
      <c r="AM59" s="22">
        <f>IF(OR(AL59="NT", AL59="TIME"), 0, IF(_xlfn.RANK.EQ(AL59, AL49:AL59, 1)&lt;=10, 11 - _xlfn.RANK.EQ(AL59, AL49:AL59, 1), 0))</f>
        <v>0</v>
      </c>
      <c r="AN59" s="22">
        <f t="shared" si="100"/>
        <v>0</v>
      </c>
      <c r="AO59" s="35"/>
      <c r="AP59" s="22" t="s">
        <v>68</v>
      </c>
      <c r="AQ59" s="22">
        <f>IF(OR(AP59="NT", AP59="TIME"), 0, IF(_xlfn.RANK.EQ(AP59, AP49:AP59, 1)&lt;=10, 11 - _xlfn.RANK.EQ(AP59, AP49:AP59, 1), 0))</f>
        <v>0</v>
      </c>
      <c r="AR59" s="22">
        <f t="shared" si="102"/>
        <v>0</v>
      </c>
      <c r="AS59" s="35"/>
      <c r="AT59" s="22" t="s">
        <v>68</v>
      </c>
      <c r="AU59" s="22">
        <f>IF(OR(AT59="NT", AT59="TIME"), 0, IF(_xlfn.RANK.EQ(AT59, AT49:AT59, 1)&lt;=10, 11 - _xlfn.RANK.EQ(AT59, AT49:AT59, 1), 0))</f>
        <v>0</v>
      </c>
      <c r="AV59" s="22">
        <f t="shared" si="104"/>
        <v>0</v>
      </c>
      <c r="AW59" s="35"/>
      <c r="AX59" s="22">
        <f t="shared" si="105"/>
        <v>2</v>
      </c>
      <c r="AY59" s="35"/>
    </row>
    <row r="60" ht="15.75" customHeight="1">
      <c r="A60" s="55"/>
      <c r="B60" s="55"/>
      <c r="D60" s="69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</row>
    <row r="61" ht="15.75" customHeight="1">
      <c r="A61" s="55"/>
      <c r="B61" s="55"/>
      <c r="D61" s="60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</row>
    <row r="62" ht="15.75" customHeight="1">
      <c r="A62" s="62"/>
      <c r="B62" s="62"/>
      <c r="D62" s="68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</row>
    <row r="63" ht="15.75" customHeight="1">
      <c r="A63" s="15"/>
      <c r="B63" s="15"/>
      <c r="D63" s="68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</row>
    <row r="64" ht="15.75" customHeight="1">
      <c r="A64" s="15"/>
      <c r="B64" s="15" t="s">
        <v>152</v>
      </c>
      <c r="D64" s="68" t="s">
        <v>49</v>
      </c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</row>
    <row r="65" ht="15.75" customHeight="1">
      <c r="A65" s="24">
        <f t="shared" ref="A65:A76" si="110">ROW(A2)-ROW($A$2)+1</f>
        <v>1</v>
      </c>
      <c r="B65" s="24" t="s">
        <v>137</v>
      </c>
      <c r="D65" s="60">
        <f>(SUMIF($B$6:$B$59, B65, $D$6:$D$59)+'JH Roping'!D8+'JH Roping'!D19+'JH Ribbon Roping'!D14)</f>
        <v>91.5</v>
      </c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</row>
    <row r="66" ht="15.75" customHeight="1">
      <c r="A66" s="24">
        <f t="shared" si="110"/>
        <v>2</v>
      </c>
      <c r="B66" s="24" t="s">
        <v>140</v>
      </c>
      <c r="D66" s="60">
        <f t="shared" ref="D66:D67" si="111">SUMIF($B$6:$B$59, B66, $D$6:$D$59)</f>
        <v>79</v>
      </c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</row>
    <row r="67" ht="15.75" customHeight="1">
      <c r="A67" s="24">
        <f t="shared" si="110"/>
        <v>3</v>
      </c>
      <c r="B67" s="24" t="s">
        <v>139</v>
      </c>
      <c r="D67" s="60">
        <f t="shared" si="111"/>
        <v>78</v>
      </c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</row>
    <row r="68" ht="15.75" customHeight="1">
      <c r="A68" s="24">
        <f t="shared" si="110"/>
        <v>4</v>
      </c>
      <c r="B68" s="24" t="s">
        <v>138</v>
      </c>
      <c r="D68" s="60">
        <f>(SUMIF($B$6:$B$59, B68, $D$6:$D$59)+'JH Roping'!D7+'JH Roping'!D17)</f>
        <v>49.5</v>
      </c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</row>
    <row r="69" ht="15.75" customHeight="1">
      <c r="A69" s="24">
        <f t="shared" si="110"/>
        <v>5</v>
      </c>
      <c r="B69" s="24" t="s">
        <v>143</v>
      </c>
      <c r="D69" s="60">
        <f t="shared" ref="D69:D76" si="112">SUMIF($B$6:$B$59, B69, $D$6:$D$59)</f>
        <v>49</v>
      </c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</row>
    <row r="70" ht="15.75" customHeight="1">
      <c r="A70" s="24">
        <f t="shared" si="110"/>
        <v>6</v>
      </c>
      <c r="B70" s="24" t="s">
        <v>144</v>
      </c>
      <c r="D70" s="60">
        <f t="shared" si="112"/>
        <v>48</v>
      </c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</row>
    <row r="71" ht="15.75" customHeight="1">
      <c r="A71" s="24">
        <f t="shared" si="110"/>
        <v>7</v>
      </c>
      <c r="B71" s="24" t="s">
        <v>148</v>
      </c>
      <c r="D71" s="60">
        <f t="shared" si="112"/>
        <v>37</v>
      </c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</row>
    <row r="72" ht="15.75" customHeight="1">
      <c r="A72" s="24">
        <f t="shared" si="110"/>
        <v>8</v>
      </c>
      <c r="B72" s="24" t="s">
        <v>145</v>
      </c>
      <c r="D72" s="60">
        <f t="shared" si="112"/>
        <v>22</v>
      </c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</row>
    <row r="73" ht="15.75" customHeight="1">
      <c r="A73" s="24">
        <f t="shared" si="110"/>
        <v>9</v>
      </c>
      <c r="B73" s="24" t="s">
        <v>141</v>
      </c>
      <c r="D73" s="60">
        <f t="shared" si="112"/>
        <v>22</v>
      </c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</row>
    <row r="74" ht="15.75" customHeight="1">
      <c r="A74" s="24">
        <f t="shared" si="110"/>
        <v>10</v>
      </c>
      <c r="B74" s="24" t="s">
        <v>146</v>
      </c>
      <c r="D74" s="60">
        <f t="shared" si="112"/>
        <v>14</v>
      </c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</row>
    <row r="75" ht="15.75" customHeight="1">
      <c r="A75" s="24">
        <f t="shared" si="110"/>
        <v>11</v>
      </c>
      <c r="B75" s="24" t="s">
        <v>149</v>
      </c>
      <c r="D75" s="60">
        <f t="shared" si="112"/>
        <v>13</v>
      </c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</row>
    <row r="76" ht="15.75" customHeight="1">
      <c r="A76" s="24">
        <f t="shared" si="110"/>
        <v>12</v>
      </c>
      <c r="B76" s="24" t="s">
        <v>142</v>
      </c>
      <c r="D76" s="60">
        <f t="shared" si="112"/>
        <v>6</v>
      </c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</row>
    <row r="77" ht="15.75" customHeight="1">
      <c r="A77" s="24"/>
      <c r="B77" s="24"/>
      <c r="D77" s="60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</row>
    <row r="78" ht="15.75" customHeight="1">
      <c r="A78" s="24"/>
      <c r="B78" s="24"/>
      <c r="D78" s="60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</row>
    <row r="79" ht="15.75" customHeight="1">
      <c r="D79" s="60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</row>
    <row r="80" ht="15.75" customHeight="1">
      <c r="D80" s="60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</row>
    <row r="81" ht="15.75" customHeight="1">
      <c r="D81" s="60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</row>
    <row r="82" ht="15.75" customHeight="1">
      <c r="D82" s="60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</row>
    <row r="83" ht="15.75" customHeight="1">
      <c r="D83" s="60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</row>
    <row r="84" ht="15.75" customHeight="1">
      <c r="D84" s="60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</row>
    <row r="85" ht="15.75" customHeight="1">
      <c r="D85" s="60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</row>
    <row r="86" ht="15.75" customHeight="1">
      <c r="D86" s="60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</row>
    <row r="87" ht="15.75" customHeight="1">
      <c r="D87" s="60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</row>
    <row r="88" ht="15.75" customHeight="1">
      <c r="D88" s="60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</row>
    <row r="89" ht="15.75" customHeight="1">
      <c r="D89" s="60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</row>
    <row r="90" ht="15.75" customHeight="1">
      <c r="D90" s="60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</row>
    <row r="91" ht="15.75" customHeight="1">
      <c r="D91" s="60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</row>
    <row r="92" ht="15.75" customHeight="1">
      <c r="D92" s="60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</row>
    <row r="93" ht="15.75" customHeight="1">
      <c r="D93" s="60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</row>
    <row r="94" ht="15.75" customHeight="1">
      <c r="D94" s="60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</row>
    <row r="95" ht="15.75" customHeight="1">
      <c r="D95" s="60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</row>
    <row r="96" ht="15.75" customHeight="1">
      <c r="D96" s="60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</row>
    <row r="97" ht="15.75" customHeight="1">
      <c r="D97" s="60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</row>
    <row r="98" ht="15.75" customHeight="1">
      <c r="D98" s="60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</row>
    <row r="99" ht="15.75" customHeight="1">
      <c r="D99" s="60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</row>
    <row r="100" ht="15.75" customHeight="1">
      <c r="D100" s="60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</row>
    <row r="101" ht="15.75" customHeight="1">
      <c r="D101" s="60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</row>
    <row r="102" ht="15.75" customHeight="1">
      <c r="D102" s="60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</row>
    <row r="103" ht="15.75" customHeight="1">
      <c r="D103" s="60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</row>
    <row r="104" ht="15.75" customHeight="1">
      <c r="D104" s="60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</row>
    <row r="105" ht="15.75" customHeight="1">
      <c r="D105" s="60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</row>
    <row r="106" ht="15.75" customHeight="1">
      <c r="D106" s="60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</row>
    <row r="107" ht="15.75" customHeight="1">
      <c r="D107" s="60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</row>
    <row r="108" ht="15.75" customHeight="1">
      <c r="D108" s="60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</row>
    <row r="109" ht="15.75" customHeight="1">
      <c r="D109" s="60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</row>
    <row r="110" ht="15.75" customHeight="1">
      <c r="D110" s="60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</row>
    <row r="111" ht="15.75" customHeight="1">
      <c r="D111" s="60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</row>
    <row r="112" ht="15.75" customHeight="1">
      <c r="D112" s="60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</row>
    <row r="113" ht="15.75" customHeight="1">
      <c r="D113" s="60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</row>
    <row r="114" ht="15.75" customHeight="1">
      <c r="D114" s="60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</row>
    <row r="115" ht="15.75" customHeight="1">
      <c r="D115" s="60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</row>
    <row r="116" ht="15.75" customHeight="1">
      <c r="D116" s="60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</row>
    <row r="117" ht="15.75" customHeight="1">
      <c r="D117" s="60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</row>
    <row r="118" ht="15.75" customHeight="1">
      <c r="D118" s="60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</row>
    <row r="119" ht="15.75" customHeight="1">
      <c r="D119" s="60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</row>
    <row r="120" ht="15.75" customHeight="1">
      <c r="D120" s="60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</row>
    <row r="121" ht="15.75" customHeight="1">
      <c r="D121" s="60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</row>
    <row r="122" ht="15.75" customHeight="1">
      <c r="D122" s="60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</row>
    <row r="123" ht="15.75" customHeight="1">
      <c r="D123" s="60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</row>
    <row r="124" ht="15.75" customHeight="1">
      <c r="D124" s="60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</row>
    <row r="125" ht="15.75" customHeight="1">
      <c r="D125" s="60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</row>
    <row r="126" ht="15.75" customHeight="1">
      <c r="D126" s="60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</row>
    <row r="127" ht="15.75" customHeight="1">
      <c r="D127" s="60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</row>
    <row r="128" ht="15.75" customHeight="1">
      <c r="D128" s="60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</row>
    <row r="129" ht="15.75" customHeight="1">
      <c r="D129" s="60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</row>
    <row r="130" ht="15.75" customHeight="1">
      <c r="D130" s="60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</row>
    <row r="131" ht="15.75" customHeight="1">
      <c r="D131" s="60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</row>
    <row r="132" ht="15.75" customHeight="1">
      <c r="D132" s="60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</row>
    <row r="133" ht="15.75" customHeight="1">
      <c r="D133" s="60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</row>
    <row r="134" ht="15.75" customHeight="1">
      <c r="D134" s="60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</row>
    <row r="135" ht="15.75" customHeight="1">
      <c r="D135" s="60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</row>
    <row r="136" ht="15.75" customHeight="1">
      <c r="D136" s="60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</row>
    <row r="137" ht="15.75" customHeight="1">
      <c r="D137" s="60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</row>
    <row r="138" ht="15.75" customHeight="1">
      <c r="D138" s="60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</row>
    <row r="139" ht="15.75" customHeight="1">
      <c r="D139" s="60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</row>
    <row r="140" ht="15.75" customHeight="1">
      <c r="D140" s="60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</row>
    <row r="141" ht="15.75" customHeight="1">
      <c r="D141" s="60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</row>
    <row r="142" ht="15.75" customHeight="1">
      <c r="D142" s="60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</row>
    <row r="143" ht="15.75" customHeight="1">
      <c r="D143" s="60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</row>
    <row r="144" ht="15.75" customHeight="1">
      <c r="D144" s="60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</row>
    <row r="145" ht="15.75" customHeight="1">
      <c r="D145" s="60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</row>
    <row r="146" ht="15.75" customHeight="1">
      <c r="D146" s="60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</row>
    <row r="147" ht="15.75" customHeight="1">
      <c r="D147" s="60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</row>
    <row r="148" ht="15.75" customHeight="1">
      <c r="D148" s="60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</row>
    <row r="149" ht="15.75" customHeight="1">
      <c r="D149" s="60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</row>
    <row r="150" ht="15.75" customHeight="1">
      <c r="D150" s="60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</row>
    <row r="151" ht="15.75" customHeight="1">
      <c r="D151" s="60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</row>
    <row r="152" ht="15.75" customHeight="1">
      <c r="D152" s="60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</row>
    <row r="153" ht="15.75" customHeight="1">
      <c r="D153" s="60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</row>
    <row r="154" ht="15.75" customHeight="1">
      <c r="D154" s="60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</row>
    <row r="155" ht="15.75" customHeight="1">
      <c r="D155" s="60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</row>
    <row r="156" ht="15.75" customHeight="1">
      <c r="D156" s="60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</row>
    <row r="157" ht="15.75" customHeight="1">
      <c r="D157" s="60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</row>
    <row r="158" ht="15.75" customHeight="1">
      <c r="D158" s="60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</row>
    <row r="159" ht="15.75" customHeight="1">
      <c r="D159" s="60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</row>
    <row r="160" ht="15.75" customHeight="1">
      <c r="D160" s="60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</row>
    <row r="161" ht="15.75" customHeight="1">
      <c r="D161" s="60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</row>
    <row r="162" ht="15.75" customHeight="1">
      <c r="D162" s="60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</row>
    <row r="163" ht="15.75" customHeight="1">
      <c r="D163" s="60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</row>
    <row r="164" ht="15.75" customHeight="1">
      <c r="D164" s="60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</row>
    <row r="165" ht="15.75" customHeight="1">
      <c r="D165" s="60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</row>
    <row r="166" ht="15.75" customHeight="1">
      <c r="D166" s="60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</row>
    <row r="167" ht="15.75" customHeight="1">
      <c r="D167" s="60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</row>
    <row r="168" ht="15.75" customHeight="1">
      <c r="D168" s="60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</row>
    <row r="169" ht="15.75" customHeight="1">
      <c r="D169" s="60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</row>
    <row r="170" ht="15.75" customHeight="1">
      <c r="D170" s="60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</row>
    <row r="171" ht="15.75" customHeight="1">
      <c r="D171" s="60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</row>
    <row r="172" ht="15.75" customHeight="1">
      <c r="D172" s="60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</row>
    <row r="173" ht="15.75" customHeight="1">
      <c r="D173" s="60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</row>
    <row r="174" ht="15.75" customHeight="1">
      <c r="D174" s="60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</row>
    <row r="175" ht="15.75" customHeight="1">
      <c r="D175" s="60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</row>
    <row r="176" ht="15.75" customHeight="1">
      <c r="D176" s="60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</row>
    <row r="177" ht="15.75" customHeight="1">
      <c r="D177" s="60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</row>
    <row r="178" ht="15.75" customHeight="1">
      <c r="D178" s="60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</row>
    <row r="179" ht="15.75" customHeight="1">
      <c r="D179" s="60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</row>
    <row r="180" ht="15.75" customHeight="1">
      <c r="D180" s="60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</row>
    <row r="181" ht="15.75" customHeight="1">
      <c r="D181" s="60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</row>
    <row r="182" ht="15.75" customHeight="1">
      <c r="D182" s="60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</row>
    <row r="183" ht="15.75" customHeight="1">
      <c r="D183" s="60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</row>
    <row r="184" ht="15.75" customHeight="1">
      <c r="D184" s="60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</row>
    <row r="185" ht="15.75" customHeight="1">
      <c r="D185" s="60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</row>
    <row r="186" ht="15.75" customHeight="1">
      <c r="D186" s="60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</row>
    <row r="187" ht="15.75" customHeight="1">
      <c r="D187" s="60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</row>
    <row r="188" ht="15.75" customHeight="1">
      <c r="D188" s="60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</row>
    <row r="189" ht="15.75" customHeight="1">
      <c r="D189" s="60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</row>
    <row r="190" ht="15.75" customHeight="1">
      <c r="D190" s="60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</row>
    <row r="191" ht="15.75" customHeight="1">
      <c r="D191" s="60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</row>
    <row r="192" ht="15.75" customHeight="1">
      <c r="D192" s="60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</row>
    <row r="193" ht="15.75" customHeight="1">
      <c r="D193" s="60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</row>
    <row r="194" ht="15.75" customHeight="1">
      <c r="D194" s="60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</row>
    <row r="195" ht="15.75" customHeight="1">
      <c r="D195" s="60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</row>
    <row r="196" ht="15.75" customHeight="1">
      <c r="D196" s="60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</row>
    <row r="197" ht="15.75" customHeight="1">
      <c r="D197" s="60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</row>
    <row r="198" ht="15.75" customHeight="1">
      <c r="D198" s="60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</row>
    <row r="199" ht="15.75" customHeight="1">
      <c r="D199" s="60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</row>
    <row r="200" ht="15.75" customHeight="1">
      <c r="D200" s="60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</row>
    <row r="201" ht="15.75" customHeight="1">
      <c r="D201" s="60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</row>
    <row r="202" ht="15.75" customHeight="1">
      <c r="D202" s="60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</row>
    <row r="203" ht="15.75" customHeight="1">
      <c r="D203" s="60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</row>
    <row r="204" ht="15.75" customHeight="1">
      <c r="D204" s="60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</row>
    <row r="205" ht="15.75" customHeight="1">
      <c r="D205" s="60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</row>
    <row r="206" ht="15.75" customHeight="1">
      <c r="D206" s="60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</row>
    <row r="207" ht="15.75" customHeight="1">
      <c r="D207" s="60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</row>
    <row r="208" ht="15.75" customHeight="1">
      <c r="D208" s="60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</row>
    <row r="209" ht="15.75" customHeight="1">
      <c r="D209" s="60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</row>
    <row r="210" ht="15.75" customHeight="1">
      <c r="D210" s="60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</row>
    <row r="211" ht="15.75" customHeight="1">
      <c r="D211" s="60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</row>
    <row r="212" ht="15.75" customHeight="1">
      <c r="D212" s="60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</row>
    <row r="213" ht="15.75" customHeight="1">
      <c r="D213" s="60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</row>
    <row r="214" ht="15.75" customHeight="1">
      <c r="D214" s="60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</row>
    <row r="215" ht="15.75" customHeight="1">
      <c r="D215" s="60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</row>
    <row r="216" ht="15.75" customHeight="1">
      <c r="D216" s="60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</row>
    <row r="217" ht="15.75" customHeight="1">
      <c r="D217" s="60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</row>
    <row r="218" ht="15.75" customHeight="1">
      <c r="D218" s="60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</row>
    <row r="219" ht="15.75" customHeight="1">
      <c r="D219" s="60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</row>
    <row r="220" ht="15.75" customHeight="1">
      <c r="D220" s="60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</row>
    <row r="221" ht="15.75" customHeight="1">
      <c r="D221" s="60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</row>
    <row r="222" ht="15.75" customHeight="1">
      <c r="D222" s="60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</row>
    <row r="223" ht="15.75" customHeight="1">
      <c r="D223" s="60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</row>
    <row r="224" ht="15.75" customHeight="1">
      <c r="D224" s="60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</row>
    <row r="225" ht="15.75" customHeight="1">
      <c r="D225" s="60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</row>
    <row r="226" ht="15.75" customHeight="1">
      <c r="D226" s="60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</row>
    <row r="227" ht="15.75" customHeight="1">
      <c r="D227" s="60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</row>
    <row r="228" ht="15.75" customHeight="1">
      <c r="D228" s="60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</row>
    <row r="229" ht="15.75" customHeight="1">
      <c r="D229" s="60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</row>
    <row r="230" ht="15.75" customHeight="1">
      <c r="D230" s="60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</row>
    <row r="231" ht="15.75" customHeight="1">
      <c r="D231" s="60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</row>
    <row r="232" ht="15.75" customHeight="1">
      <c r="D232" s="60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</row>
    <row r="233" ht="15.75" customHeight="1">
      <c r="D233" s="60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</row>
    <row r="234" ht="15.75" customHeight="1">
      <c r="D234" s="60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</row>
    <row r="235" ht="15.75" customHeight="1">
      <c r="D235" s="60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</row>
    <row r="236" ht="15.75" customHeight="1">
      <c r="D236" s="60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</row>
    <row r="237" ht="15.75" customHeight="1">
      <c r="D237" s="60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</row>
    <row r="238" ht="15.75" customHeight="1">
      <c r="D238" s="60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</row>
    <row r="239" ht="15.75" customHeight="1">
      <c r="D239" s="60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</row>
    <row r="240" ht="15.75" customHeight="1">
      <c r="D240" s="60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</row>
    <row r="241" ht="15.75" customHeight="1">
      <c r="D241" s="60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</row>
    <row r="242" ht="15.75" customHeight="1">
      <c r="D242" s="60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</row>
    <row r="243" ht="15.75" customHeight="1">
      <c r="D243" s="60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</row>
    <row r="244" ht="15.75" customHeight="1">
      <c r="D244" s="60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</row>
    <row r="245" ht="15.75" customHeight="1">
      <c r="D245" s="60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</row>
    <row r="246" ht="15.75" customHeight="1">
      <c r="D246" s="60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</row>
    <row r="247" ht="15.75" customHeight="1">
      <c r="D247" s="60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</row>
    <row r="248" ht="15.75" customHeight="1">
      <c r="D248" s="60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</row>
    <row r="249" ht="15.75" customHeight="1">
      <c r="D249" s="60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</row>
    <row r="250" ht="15.75" customHeight="1">
      <c r="D250" s="60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</row>
    <row r="251" ht="15.75" customHeight="1">
      <c r="D251" s="60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</row>
    <row r="252" ht="15.75" customHeight="1">
      <c r="D252" s="60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</row>
    <row r="253" ht="15.75" customHeight="1">
      <c r="D253" s="60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</row>
    <row r="254" ht="15.75" customHeight="1">
      <c r="D254" s="60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</row>
    <row r="255" ht="15.75" customHeight="1">
      <c r="D255" s="60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</row>
    <row r="256" ht="15.75" customHeight="1">
      <c r="D256" s="60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</row>
    <row r="257" ht="15.75" customHeight="1">
      <c r="D257" s="60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</row>
    <row r="258" ht="15.75" customHeight="1">
      <c r="D258" s="60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</row>
    <row r="259" ht="15.75" customHeight="1">
      <c r="D259" s="60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</row>
    <row r="260" ht="15.75" customHeight="1">
      <c r="D260" s="60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</row>
    <row r="261" ht="15.75" customHeight="1">
      <c r="D261" s="60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</row>
    <row r="262" ht="15.75" customHeight="1">
      <c r="D262" s="60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</row>
    <row r="263" ht="15.75" customHeight="1">
      <c r="D263" s="60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</row>
    <row r="264" ht="15.75" customHeight="1">
      <c r="D264" s="60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</row>
    <row r="265" ht="15.75" customHeight="1">
      <c r="D265" s="60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</row>
    <row r="266" ht="15.75" customHeight="1">
      <c r="D266" s="60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</row>
    <row r="267" ht="15.75" customHeight="1">
      <c r="D267" s="60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</row>
    <row r="268" ht="15.75" customHeight="1">
      <c r="D268" s="60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</row>
    <row r="269" ht="15.75" customHeight="1">
      <c r="D269" s="60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</row>
    <row r="270" ht="15.75" customHeight="1">
      <c r="D270" s="60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</row>
    <row r="271" ht="15.75" customHeight="1">
      <c r="D271" s="60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</row>
    <row r="272" ht="15.75" customHeight="1">
      <c r="D272" s="60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</row>
    <row r="273" ht="15.75" customHeight="1">
      <c r="D273" s="60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</row>
    <row r="274" ht="15.75" customHeight="1">
      <c r="D274" s="60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</row>
    <row r="275" ht="15.75" customHeight="1">
      <c r="D275" s="60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</row>
    <row r="276" ht="15.75" customHeight="1">
      <c r="D276" s="60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</row>
    <row r="277" ht="15.75" customHeight="1">
      <c r="D277" s="60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</row>
    <row r="278" ht="15.75" customHeight="1">
      <c r="D278" s="60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</row>
    <row r="279" ht="15.75" customHeight="1">
      <c r="D279" s="60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</row>
    <row r="280" ht="15.75" customHeight="1">
      <c r="D280" s="60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</row>
    <row r="281" ht="15.75" customHeight="1">
      <c r="D281" s="60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</row>
    <row r="282" ht="15.75" customHeight="1">
      <c r="D282" s="60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</row>
    <row r="283" ht="15.75" customHeight="1">
      <c r="D283" s="60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</row>
    <row r="284" ht="15.75" customHeight="1">
      <c r="D284" s="60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</row>
    <row r="285" ht="15.75" customHeight="1">
      <c r="D285" s="60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</row>
    <row r="286" ht="15.75" customHeight="1">
      <c r="D286" s="60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</row>
    <row r="287" ht="15.75" customHeight="1">
      <c r="D287" s="60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</row>
    <row r="288" ht="15.75" customHeight="1">
      <c r="D288" s="60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</row>
    <row r="289" ht="15.75" customHeight="1">
      <c r="D289" s="60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</row>
    <row r="290" ht="15.75" customHeight="1">
      <c r="D290" s="60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</row>
    <row r="291" ht="15.75" customHeight="1">
      <c r="D291" s="60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</row>
    <row r="292" ht="15.75" customHeight="1">
      <c r="D292" s="60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</row>
    <row r="293" ht="15.75" customHeight="1">
      <c r="D293" s="60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</row>
    <row r="294" ht="15.75" customHeight="1">
      <c r="D294" s="60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</row>
    <row r="295" ht="15.75" customHeight="1">
      <c r="D295" s="60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</row>
    <row r="296" ht="15.75" customHeight="1">
      <c r="D296" s="60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</row>
    <row r="297" ht="15.75" customHeight="1">
      <c r="D297" s="60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</row>
    <row r="298" ht="15.75" customHeight="1">
      <c r="D298" s="60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</row>
    <row r="299" ht="15.75" customHeight="1">
      <c r="D299" s="60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</row>
    <row r="300" ht="15.75" customHeight="1">
      <c r="D300" s="60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</row>
    <row r="301" ht="15.75" customHeight="1">
      <c r="D301" s="60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</row>
    <row r="302" ht="15.75" customHeight="1">
      <c r="D302" s="60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</row>
    <row r="303" ht="15.75" customHeight="1">
      <c r="D303" s="60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</row>
    <row r="304" ht="15.75" customHeight="1">
      <c r="D304" s="60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</row>
    <row r="305" ht="15.75" customHeight="1">
      <c r="D305" s="60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</row>
    <row r="306" ht="15.75" customHeight="1">
      <c r="D306" s="60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</row>
    <row r="307" ht="15.75" customHeight="1">
      <c r="D307" s="60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</row>
    <row r="308" ht="15.75" customHeight="1">
      <c r="D308" s="60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</row>
    <row r="309" ht="15.75" customHeight="1">
      <c r="D309" s="60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</row>
    <row r="310" ht="15.75" customHeight="1">
      <c r="D310" s="60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</row>
    <row r="311" ht="15.75" customHeight="1">
      <c r="D311" s="60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</row>
    <row r="312" ht="15.75" customHeight="1">
      <c r="D312" s="60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</row>
    <row r="313" ht="15.75" customHeight="1">
      <c r="D313" s="60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</row>
    <row r="314" ht="15.75" customHeight="1">
      <c r="D314" s="60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</row>
    <row r="315" ht="15.75" customHeight="1">
      <c r="D315" s="60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</row>
    <row r="316" ht="15.75" customHeight="1">
      <c r="D316" s="60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</row>
    <row r="317" ht="15.75" customHeight="1">
      <c r="D317" s="60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</row>
    <row r="318" ht="15.75" customHeight="1">
      <c r="D318" s="60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</row>
    <row r="319" ht="15.75" customHeight="1">
      <c r="D319" s="60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</row>
    <row r="320" ht="15.75" customHeight="1">
      <c r="D320" s="60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</row>
    <row r="321" ht="15.75" customHeight="1">
      <c r="D321" s="60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</row>
    <row r="322" ht="15.75" customHeight="1">
      <c r="D322" s="60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</row>
    <row r="323" ht="15.75" customHeight="1">
      <c r="D323" s="60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</row>
    <row r="324" ht="15.75" customHeight="1">
      <c r="D324" s="60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</row>
    <row r="325" ht="15.75" customHeight="1">
      <c r="D325" s="60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</row>
    <row r="326" ht="15.75" customHeight="1">
      <c r="D326" s="60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</row>
    <row r="327" ht="15.75" customHeight="1">
      <c r="D327" s="60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</row>
    <row r="328" ht="15.75" customHeight="1">
      <c r="D328" s="60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</row>
    <row r="329" ht="15.75" customHeight="1">
      <c r="D329" s="60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</row>
    <row r="330" ht="15.75" customHeight="1">
      <c r="D330" s="60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</row>
    <row r="331" ht="15.75" customHeight="1">
      <c r="D331" s="60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</row>
    <row r="332" ht="15.75" customHeight="1">
      <c r="D332" s="60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</row>
    <row r="333" ht="15.75" customHeight="1">
      <c r="D333" s="60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</row>
    <row r="334" ht="15.75" customHeight="1">
      <c r="D334" s="60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</row>
    <row r="335" ht="15.75" customHeight="1">
      <c r="D335" s="60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</row>
    <row r="336" ht="15.75" customHeight="1">
      <c r="D336" s="60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</row>
    <row r="337" ht="15.75" customHeight="1">
      <c r="D337" s="60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</row>
    <row r="338" ht="15.75" customHeight="1">
      <c r="D338" s="60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</row>
    <row r="339" ht="15.75" customHeight="1">
      <c r="D339" s="60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  <c r="AU339" s="35"/>
      <c r="AV339" s="35"/>
      <c r="AW339" s="35"/>
      <c r="AX339" s="35"/>
    </row>
    <row r="340" ht="15.75" customHeight="1">
      <c r="D340" s="60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  <c r="AU340" s="35"/>
      <c r="AV340" s="35"/>
      <c r="AW340" s="35"/>
      <c r="AX340" s="35"/>
    </row>
    <row r="341" ht="15.75" customHeight="1">
      <c r="D341" s="60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/>
      <c r="AX341" s="35"/>
    </row>
    <row r="342" ht="15.75" customHeight="1">
      <c r="D342" s="60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  <c r="AU342" s="35"/>
      <c r="AV342" s="35"/>
      <c r="AW342" s="35"/>
      <c r="AX342" s="35"/>
    </row>
    <row r="343" ht="15.75" customHeight="1">
      <c r="D343" s="60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  <c r="AU343" s="35"/>
      <c r="AV343" s="35"/>
      <c r="AW343" s="35"/>
      <c r="AX343" s="35"/>
    </row>
    <row r="344" ht="15.75" customHeight="1">
      <c r="D344" s="60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  <c r="AU344" s="35"/>
      <c r="AV344" s="35"/>
      <c r="AW344" s="35"/>
      <c r="AX344" s="35"/>
    </row>
    <row r="345" ht="15.75" customHeight="1">
      <c r="D345" s="60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</row>
    <row r="346" ht="15.75" customHeight="1">
      <c r="D346" s="60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</row>
    <row r="347" ht="15.75" customHeight="1">
      <c r="D347" s="60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  <c r="AV347" s="35"/>
      <c r="AW347" s="35"/>
      <c r="AX347" s="35"/>
    </row>
    <row r="348" ht="15.75" customHeight="1">
      <c r="D348" s="60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</row>
    <row r="349" ht="15.75" customHeight="1">
      <c r="D349" s="60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</row>
    <row r="350" ht="15.75" customHeight="1">
      <c r="D350" s="60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</row>
    <row r="351" ht="15.75" customHeight="1">
      <c r="D351" s="60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  <c r="AU351" s="35"/>
      <c r="AV351" s="35"/>
      <c r="AW351" s="35"/>
      <c r="AX351" s="35"/>
    </row>
    <row r="352" ht="15.75" customHeight="1">
      <c r="D352" s="60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  <c r="AU352" s="35"/>
      <c r="AV352" s="35"/>
      <c r="AW352" s="35"/>
      <c r="AX352" s="35"/>
    </row>
    <row r="353" ht="15.75" customHeight="1">
      <c r="D353" s="60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  <c r="AU353" s="35"/>
      <c r="AV353" s="35"/>
      <c r="AW353" s="35"/>
      <c r="AX353" s="35"/>
    </row>
    <row r="354" ht="15.75" customHeight="1">
      <c r="D354" s="60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</row>
    <row r="355" ht="15.75" customHeight="1">
      <c r="D355" s="60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</row>
    <row r="356" ht="15.75" customHeight="1">
      <c r="D356" s="60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</row>
    <row r="357" ht="15.75" customHeight="1">
      <c r="D357" s="60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</row>
    <row r="358" ht="15.75" customHeight="1">
      <c r="D358" s="60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</row>
    <row r="359" ht="15.75" customHeight="1">
      <c r="D359" s="60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  <c r="AU359" s="35"/>
      <c r="AV359" s="35"/>
      <c r="AW359" s="35"/>
      <c r="AX359" s="35"/>
    </row>
    <row r="360" ht="15.75" customHeight="1">
      <c r="D360" s="60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  <c r="AU360" s="35"/>
      <c r="AV360" s="35"/>
      <c r="AW360" s="35"/>
      <c r="AX360" s="35"/>
    </row>
    <row r="361" ht="15.75" customHeight="1">
      <c r="D361" s="60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</row>
    <row r="362" ht="15.75" customHeight="1">
      <c r="D362" s="60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  <c r="AU362" s="35"/>
      <c r="AV362" s="35"/>
      <c r="AW362" s="35"/>
      <c r="AX362" s="35"/>
    </row>
    <row r="363" ht="15.75" customHeight="1">
      <c r="D363" s="60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</row>
    <row r="364" ht="15.75" customHeight="1">
      <c r="D364" s="60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</row>
    <row r="365" ht="15.75" customHeight="1">
      <c r="D365" s="60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  <c r="AU365" s="35"/>
      <c r="AV365" s="35"/>
      <c r="AW365" s="35"/>
      <c r="AX365" s="35"/>
    </row>
    <row r="366" ht="15.75" customHeight="1">
      <c r="D366" s="60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  <c r="AU366" s="35"/>
      <c r="AV366" s="35"/>
      <c r="AW366" s="35"/>
      <c r="AX366" s="35"/>
    </row>
    <row r="367" ht="15.75" customHeight="1">
      <c r="D367" s="60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  <c r="AU367" s="35"/>
      <c r="AV367" s="35"/>
      <c r="AW367" s="35"/>
      <c r="AX367" s="35"/>
    </row>
    <row r="368" ht="15.75" customHeight="1">
      <c r="D368" s="60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  <c r="AU368" s="35"/>
      <c r="AV368" s="35"/>
      <c r="AW368" s="35"/>
      <c r="AX368" s="35"/>
    </row>
    <row r="369" ht="15.75" customHeight="1">
      <c r="D369" s="60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  <c r="AU369" s="35"/>
      <c r="AV369" s="35"/>
      <c r="AW369" s="35"/>
      <c r="AX369" s="35"/>
    </row>
    <row r="370" ht="15.75" customHeight="1">
      <c r="D370" s="60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  <c r="AU370" s="35"/>
      <c r="AV370" s="35"/>
      <c r="AW370" s="35"/>
      <c r="AX370" s="35"/>
    </row>
    <row r="371" ht="15.75" customHeight="1">
      <c r="D371" s="60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  <c r="AU371" s="35"/>
      <c r="AV371" s="35"/>
      <c r="AW371" s="35"/>
      <c r="AX371" s="35"/>
    </row>
    <row r="372" ht="15.75" customHeight="1">
      <c r="D372" s="60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  <c r="AX372" s="35"/>
    </row>
    <row r="373" ht="15.75" customHeight="1">
      <c r="D373" s="60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</row>
    <row r="374" ht="15.75" customHeight="1">
      <c r="D374" s="60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  <c r="AU374" s="35"/>
      <c r="AV374" s="35"/>
      <c r="AW374" s="35"/>
      <c r="AX374" s="35"/>
    </row>
    <row r="375" ht="15.75" customHeight="1">
      <c r="D375" s="60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/>
      <c r="AX375" s="35"/>
    </row>
    <row r="376" ht="15.75" customHeight="1">
      <c r="D376" s="60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  <c r="AU376" s="35"/>
      <c r="AV376" s="35"/>
      <c r="AW376" s="35"/>
      <c r="AX376" s="35"/>
    </row>
    <row r="377" ht="15.75" customHeight="1">
      <c r="D377" s="60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</row>
    <row r="378" ht="15.75" customHeight="1">
      <c r="D378" s="60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</row>
    <row r="379" ht="15.75" customHeight="1">
      <c r="D379" s="60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  <c r="AX379" s="35"/>
    </row>
    <row r="380" ht="15.75" customHeight="1">
      <c r="D380" s="60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  <c r="AU380" s="35"/>
      <c r="AV380" s="35"/>
      <c r="AW380" s="35"/>
      <c r="AX380" s="35"/>
    </row>
    <row r="381" ht="15.75" customHeight="1">
      <c r="D381" s="60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</row>
    <row r="382" ht="15.75" customHeight="1">
      <c r="D382" s="60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</row>
    <row r="383" ht="15.75" customHeight="1">
      <c r="D383" s="60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  <c r="AU383" s="35"/>
      <c r="AV383" s="35"/>
      <c r="AW383" s="35"/>
      <c r="AX383" s="35"/>
    </row>
    <row r="384" ht="15.75" customHeight="1">
      <c r="D384" s="60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</row>
    <row r="385" ht="15.75" customHeight="1">
      <c r="D385" s="60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</row>
    <row r="386" ht="15.75" customHeight="1">
      <c r="D386" s="60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  <c r="AU386" s="35"/>
      <c r="AV386" s="35"/>
      <c r="AW386" s="35"/>
      <c r="AX386" s="35"/>
    </row>
    <row r="387" ht="15.75" customHeight="1">
      <c r="D387" s="60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  <c r="AX387" s="35"/>
    </row>
    <row r="388" ht="15.75" customHeight="1">
      <c r="D388" s="60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  <c r="AU388" s="35"/>
      <c r="AV388" s="35"/>
      <c r="AW388" s="35"/>
      <c r="AX388" s="35"/>
    </row>
    <row r="389" ht="15.75" customHeight="1">
      <c r="D389" s="60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  <c r="AX389" s="35"/>
    </row>
    <row r="390" ht="15.75" customHeight="1">
      <c r="D390" s="60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</row>
    <row r="391" ht="15.75" customHeight="1">
      <c r="D391" s="60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</row>
    <row r="392" ht="15.75" customHeight="1">
      <c r="D392" s="60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</row>
    <row r="393" ht="15.75" customHeight="1">
      <c r="D393" s="60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</row>
    <row r="394" ht="15.75" customHeight="1">
      <c r="D394" s="60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  <c r="AU394" s="35"/>
      <c r="AV394" s="35"/>
      <c r="AW394" s="35"/>
      <c r="AX394" s="35"/>
    </row>
    <row r="395" ht="15.75" customHeight="1">
      <c r="D395" s="60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  <c r="AU395" s="35"/>
      <c r="AV395" s="35"/>
      <c r="AW395" s="35"/>
      <c r="AX395" s="35"/>
    </row>
    <row r="396" ht="15.75" customHeight="1">
      <c r="D396" s="60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  <c r="AT396" s="35"/>
      <c r="AU396" s="35"/>
      <c r="AV396" s="35"/>
      <c r="AW396" s="35"/>
      <c r="AX396" s="35"/>
    </row>
    <row r="397" ht="15.75" customHeight="1">
      <c r="D397" s="60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</row>
    <row r="398" ht="15.75" customHeight="1">
      <c r="D398" s="60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  <c r="AU398" s="35"/>
      <c r="AV398" s="35"/>
      <c r="AW398" s="35"/>
      <c r="AX398" s="35"/>
    </row>
    <row r="399" ht="15.75" customHeight="1">
      <c r="D399" s="60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</row>
    <row r="400" ht="15.75" customHeight="1">
      <c r="D400" s="60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</row>
    <row r="401" ht="15.75" customHeight="1">
      <c r="D401" s="60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</row>
    <row r="402" ht="15.75" customHeight="1">
      <c r="D402" s="60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  <c r="AU402" s="35"/>
      <c r="AV402" s="35"/>
      <c r="AW402" s="35"/>
      <c r="AX402" s="35"/>
    </row>
    <row r="403" ht="15.75" customHeight="1">
      <c r="D403" s="60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  <c r="AU403" s="35"/>
      <c r="AV403" s="35"/>
      <c r="AW403" s="35"/>
      <c r="AX403" s="35"/>
    </row>
    <row r="404" ht="15.75" customHeight="1">
      <c r="D404" s="60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  <c r="AU404" s="35"/>
      <c r="AV404" s="35"/>
      <c r="AW404" s="35"/>
      <c r="AX404" s="35"/>
    </row>
    <row r="405" ht="15.75" customHeight="1">
      <c r="D405" s="60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  <c r="AU405" s="35"/>
      <c r="AV405" s="35"/>
      <c r="AW405" s="35"/>
      <c r="AX405" s="35"/>
    </row>
    <row r="406" ht="15.75" customHeight="1">
      <c r="D406" s="60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  <c r="AU406" s="35"/>
      <c r="AV406" s="35"/>
      <c r="AW406" s="35"/>
      <c r="AX406" s="35"/>
    </row>
    <row r="407" ht="15.75" customHeight="1">
      <c r="D407" s="60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  <c r="AU407" s="35"/>
      <c r="AV407" s="35"/>
      <c r="AW407" s="35"/>
      <c r="AX407" s="35"/>
    </row>
    <row r="408" ht="15.75" customHeight="1">
      <c r="D408" s="60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</row>
    <row r="409" ht="15.75" customHeight="1">
      <c r="D409" s="60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</row>
    <row r="410" ht="15.75" customHeight="1">
      <c r="D410" s="60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  <c r="AU410" s="35"/>
      <c r="AV410" s="35"/>
      <c r="AW410" s="35"/>
      <c r="AX410" s="35"/>
    </row>
    <row r="411" ht="15.75" customHeight="1">
      <c r="D411" s="60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  <c r="AU411" s="35"/>
      <c r="AV411" s="35"/>
      <c r="AW411" s="35"/>
      <c r="AX411" s="35"/>
    </row>
    <row r="412" ht="15.75" customHeight="1">
      <c r="D412" s="60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  <c r="AU412" s="35"/>
      <c r="AV412" s="35"/>
      <c r="AW412" s="35"/>
      <c r="AX412" s="35"/>
    </row>
    <row r="413" ht="15.75" customHeight="1">
      <c r="D413" s="60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  <c r="AU413" s="35"/>
      <c r="AV413" s="35"/>
      <c r="AW413" s="35"/>
      <c r="AX413" s="35"/>
    </row>
    <row r="414" ht="15.75" customHeight="1">
      <c r="D414" s="60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  <c r="AU414" s="35"/>
      <c r="AV414" s="35"/>
      <c r="AW414" s="35"/>
      <c r="AX414" s="35"/>
    </row>
    <row r="415" ht="15.75" customHeight="1">
      <c r="D415" s="60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  <c r="AU415" s="35"/>
      <c r="AV415" s="35"/>
      <c r="AW415" s="35"/>
      <c r="AX415" s="35"/>
    </row>
    <row r="416" ht="15.75" customHeight="1">
      <c r="D416" s="60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  <c r="AU416" s="35"/>
      <c r="AV416" s="35"/>
      <c r="AW416" s="35"/>
      <c r="AX416" s="35"/>
    </row>
    <row r="417" ht="15.75" customHeight="1">
      <c r="D417" s="60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</row>
    <row r="418" ht="15.75" customHeight="1">
      <c r="D418" s="60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</row>
    <row r="419" ht="15.75" customHeight="1">
      <c r="D419" s="60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  <c r="AU419" s="35"/>
      <c r="AV419" s="35"/>
      <c r="AW419" s="35"/>
      <c r="AX419" s="35"/>
    </row>
    <row r="420" ht="15.75" customHeight="1">
      <c r="D420" s="60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  <c r="AU420" s="35"/>
      <c r="AV420" s="35"/>
      <c r="AW420" s="35"/>
      <c r="AX420" s="35"/>
    </row>
    <row r="421" ht="15.75" customHeight="1">
      <c r="D421" s="60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</row>
    <row r="422" ht="15.75" customHeight="1">
      <c r="D422" s="60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  <c r="AU422" s="35"/>
      <c r="AV422" s="35"/>
      <c r="AW422" s="35"/>
      <c r="AX422" s="35"/>
    </row>
    <row r="423" ht="15.75" customHeight="1">
      <c r="D423" s="60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  <c r="AU423" s="35"/>
      <c r="AV423" s="35"/>
      <c r="AW423" s="35"/>
      <c r="AX423" s="35"/>
    </row>
    <row r="424" ht="15.75" customHeight="1">
      <c r="D424" s="60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  <c r="AS424" s="35"/>
      <c r="AT424" s="35"/>
      <c r="AU424" s="35"/>
      <c r="AV424" s="35"/>
      <c r="AW424" s="35"/>
      <c r="AX424" s="35"/>
    </row>
    <row r="425" ht="15.75" customHeight="1">
      <c r="D425" s="60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  <c r="AU425" s="35"/>
      <c r="AV425" s="35"/>
      <c r="AW425" s="35"/>
      <c r="AX425" s="35"/>
    </row>
    <row r="426" ht="15.75" customHeight="1">
      <c r="D426" s="60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</row>
    <row r="427" ht="15.75" customHeight="1">
      <c r="D427" s="60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5"/>
      <c r="AW427" s="35"/>
      <c r="AX427" s="35"/>
    </row>
    <row r="428" ht="15.75" customHeight="1">
      <c r="D428" s="60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  <c r="AU428" s="35"/>
      <c r="AV428" s="35"/>
      <c r="AW428" s="35"/>
      <c r="AX428" s="35"/>
    </row>
    <row r="429" ht="15.75" customHeight="1">
      <c r="D429" s="60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  <c r="AU429" s="35"/>
      <c r="AV429" s="35"/>
      <c r="AW429" s="35"/>
      <c r="AX429" s="35"/>
    </row>
    <row r="430" ht="15.75" customHeight="1">
      <c r="D430" s="60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  <c r="AB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  <c r="AT430" s="35"/>
      <c r="AU430" s="35"/>
      <c r="AV430" s="35"/>
      <c r="AW430" s="35"/>
      <c r="AX430" s="35"/>
    </row>
    <row r="431" ht="15.75" customHeight="1">
      <c r="D431" s="60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  <c r="AB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  <c r="AU431" s="35"/>
      <c r="AV431" s="35"/>
      <c r="AW431" s="35"/>
      <c r="AX431" s="35"/>
    </row>
    <row r="432" ht="15.75" customHeight="1">
      <c r="D432" s="60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  <c r="AU432" s="35"/>
      <c r="AV432" s="35"/>
      <c r="AW432" s="35"/>
      <c r="AX432" s="35"/>
    </row>
    <row r="433" ht="15.75" customHeight="1">
      <c r="D433" s="60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  <c r="AV433" s="35"/>
      <c r="AW433" s="35"/>
      <c r="AX433" s="35"/>
    </row>
    <row r="434" ht="15.75" customHeight="1">
      <c r="D434" s="60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  <c r="AU434" s="35"/>
      <c r="AV434" s="35"/>
      <c r="AW434" s="35"/>
      <c r="AX434" s="35"/>
    </row>
    <row r="435" ht="15.75" customHeight="1">
      <c r="D435" s="60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  <c r="AX435" s="35"/>
    </row>
    <row r="436" ht="15.75" customHeight="1">
      <c r="D436" s="60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</row>
    <row r="437" ht="15.75" customHeight="1">
      <c r="D437" s="60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  <c r="AU437" s="35"/>
      <c r="AV437" s="35"/>
      <c r="AW437" s="35"/>
      <c r="AX437" s="35"/>
    </row>
    <row r="438" ht="15.75" customHeight="1">
      <c r="D438" s="60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  <c r="AU438" s="35"/>
      <c r="AV438" s="35"/>
      <c r="AW438" s="35"/>
      <c r="AX438" s="35"/>
    </row>
    <row r="439" ht="15.75" customHeight="1">
      <c r="D439" s="60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  <c r="AT439" s="35"/>
      <c r="AU439" s="35"/>
      <c r="AV439" s="35"/>
      <c r="AW439" s="35"/>
      <c r="AX439" s="35"/>
    </row>
    <row r="440" ht="15.75" customHeight="1">
      <c r="D440" s="60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  <c r="AB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  <c r="AT440" s="35"/>
      <c r="AU440" s="35"/>
      <c r="AV440" s="35"/>
      <c r="AW440" s="35"/>
      <c r="AX440" s="35"/>
    </row>
    <row r="441" ht="15.75" customHeight="1">
      <c r="D441" s="60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  <c r="AU441" s="35"/>
      <c r="AV441" s="35"/>
      <c r="AW441" s="35"/>
      <c r="AX441" s="35"/>
    </row>
    <row r="442" ht="15.75" customHeight="1">
      <c r="D442" s="60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  <c r="AS442" s="35"/>
      <c r="AT442" s="35"/>
      <c r="AU442" s="35"/>
      <c r="AV442" s="35"/>
      <c r="AW442" s="35"/>
      <c r="AX442" s="35"/>
    </row>
    <row r="443" ht="15.75" customHeight="1">
      <c r="D443" s="60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  <c r="AU443" s="35"/>
      <c r="AV443" s="35"/>
      <c r="AW443" s="35"/>
      <c r="AX443" s="35"/>
    </row>
    <row r="444" ht="15.75" customHeight="1">
      <c r="D444" s="60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  <c r="AU444" s="35"/>
      <c r="AV444" s="35"/>
      <c r="AW444" s="35"/>
      <c r="AX444" s="35"/>
    </row>
    <row r="445" ht="15.75" customHeight="1">
      <c r="D445" s="60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</row>
    <row r="446" ht="15.75" customHeight="1">
      <c r="D446" s="60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  <c r="AU446" s="35"/>
      <c r="AV446" s="35"/>
      <c r="AW446" s="35"/>
      <c r="AX446" s="35"/>
    </row>
    <row r="447" ht="15.75" customHeight="1">
      <c r="D447" s="60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  <c r="AU447" s="35"/>
      <c r="AV447" s="35"/>
      <c r="AW447" s="35"/>
      <c r="AX447" s="35"/>
    </row>
    <row r="448" ht="15.75" customHeight="1">
      <c r="D448" s="60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  <c r="AB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  <c r="AT448" s="35"/>
      <c r="AU448" s="35"/>
      <c r="AV448" s="35"/>
      <c r="AW448" s="35"/>
      <c r="AX448" s="35"/>
    </row>
    <row r="449" ht="15.75" customHeight="1">
      <c r="D449" s="60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  <c r="AU449" s="35"/>
      <c r="AV449" s="35"/>
      <c r="AW449" s="35"/>
      <c r="AX449" s="35"/>
    </row>
    <row r="450" ht="15.75" customHeight="1">
      <c r="D450" s="60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  <c r="AB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  <c r="AT450" s="35"/>
      <c r="AU450" s="35"/>
      <c r="AV450" s="35"/>
      <c r="AW450" s="35"/>
      <c r="AX450" s="35"/>
    </row>
    <row r="451" ht="15.75" customHeight="1">
      <c r="D451" s="60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  <c r="AX451" s="35"/>
    </row>
    <row r="452" ht="15.75" customHeight="1">
      <c r="D452" s="60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  <c r="AU452" s="35"/>
      <c r="AV452" s="35"/>
      <c r="AW452" s="35"/>
      <c r="AX452" s="35"/>
    </row>
    <row r="453" ht="15.75" customHeight="1">
      <c r="D453" s="60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</row>
    <row r="454" ht="15.75" customHeight="1">
      <c r="D454" s="60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  <c r="AV454" s="35"/>
      <c r="AW454" s="35"/>
      <c r="AX454" s="35"/>
    </row>
    <row r="455" ht="15.75" customHeight="1">
      <c r="D455" s="60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  <c r="AB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  <c r="AU455" s="35"/>
      <c r="AV455" s="35"/>
      <c r="AW455" s="35"/>
      <c r="AX455" s="35"/>
    </row>
    <row r="456" ht="15.75" customHeight="1">
      <c r="D456" s="60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  <c r="AU456" s="35"/>
      <c r="AV456" s="35"/>
      <c r="AW456" s="35"/>
      <c r="AX456" s="35"/>
    </row>
    <row r="457" ht="15.75" customHeight="1">
      <c r="D457" s="60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  <c r="AV457" s="35"/>
      <c r="AW457" s="35"/>
      <c r="AX457" s="35"/>
    </row>
    <row r="458" ht="15.75" customHeight="1">
      <c r="D458" s="60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  <c r="AU458" s="35"/>
      <c r="AV458" s="35"/>
      <c r="AW458" s="35"/>
      <c r="AX458" s="35"/>
    </row>
    <row r="459" ht="15.75" customHeight="1">
      <c r="D459" s="60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  <c r="AU459" s="35"/>
      <c r="AV459" s="35"/>
      <c r="AW459" s="35"/>
      <c r="AX459" s="35"/>
    </row>
    <row r="460" ht="15.75" customHeight="1">
      <c r="D460" s="60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  <c r="AU460" s="35"/>
      <c r="AV460" s="35"/>
      <c r="AW460" s="35"/>
      <c r="AX460" s="35"/>
    </row>
    <row r="461" ht="15.75" customHeight="1">
      <c r="D461" s="60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  <c r="AU461" s="35"/>
      <c r="AV461" s="35"/>
      <c r="AW461" s="35"/>
      <c r="AX461" s="35"/>
    </row>
    <row r="462" ht="15.75" customHeight="1">
      <c r="D462" s="60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</row>
    <row r="463" ht="15.75" customHeight="1">
      <c r="D463" s="60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  <c r="AV463" s="35"/>
      <c r="AW463" s="35"/>
      <c r="AX463" s="35"/>
    </row>
    <row r="464" ht="15.75" customHeight="1">
      <c r="D464" s="60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  <c r="AU464" s="35"/>
      <c r="AV464" s="35"/>
      <c r="AW464" s="35"/>
      <c r="AX464" s="35"/>
    </row>
    <row r="465" ht="15.75" customHeight="1">
      <c r="D465" s="60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</row>
    <row r="466" ht="15.75" customHeight="1">
      <c r="D466" s="60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  <c r="AU466" s="35"/>
      <c r="AV466" s="35"/>
      <c r="AW466" s="35"/>
      <c r="AX466" s="35"/>
    </row>
    <row r="467" ht="15.75" customHeight="1">
      <c r="D467" s="60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  <c r="AU467" s="35"/>
      <c r="AV467" s="35"/>
      <c r="AW467" s="35"/>
      <c r="AX467" s="35"/>
    </row>
    <row r="468" ht="15.75" customHeight="1">
      <c r="D468" s="60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  <c r="AU468" s="35"/>
      <c r="AV468" s="35"/>
      <c r="AW468" s="35"/>
      <c r="AX468" s="35"/>
    </row>
    <row r="469" ht="15.75" customHeight="1">
      <c r="D469" s="60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  <c r="AW469" s="35"/>
      <c r="AX469" s="35"/>
    </row>
    <row r="470" ht="15.75" customHeight="1">
      <c r="D470" s="60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  <c r="AU470" s="35"/>
      <c r="AV470" s="35"/>
      <c r="AW470" s="35"/>
      <c r="AX470" s="35"/>
    </row>
    <row r="471" ht="15.75" customHeight="1">
      <c r="D471" s="60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  <c r="AV471" s="35"/>
      <c r="AW471" s="35"/>
      <c r="AX471" s="35"/>
    </row>
    <row r="472" ht="15.75" customHeight="1">
      <c r="D472" s="60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5"/>
    </row>
    <row r="473" ht="15.75" customHeight="1">
      <c r="D473" s="60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  <c r="AU473" s="35"/>
      <c r="AV473" s="35"/>
      <c r="AW473" s="35"/>
      <c r="AX473" s="35"/>
    </row>
    <row r="474" ht="15.75" customHeight="1">
      <c r="D474" s="60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  <c r="AU474" s="35"/>
      <c r="AV474" s="35"/>
      <c r="AW474" s="35"/>
      <c r="AX474" s="35"/>
    </row>
    <row r="475" ht="15.75" customHeight="1">
      <c r="D475" s="60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  <c r="AU475" s="35"/>
      <c r="AV475" s="35"/>
      <c r="AW475" s="35"/>
      <c r="AX475" s="35"/>
    </row>
    <row r="476" ht="15.75" customHeight="1">
      <c r="D476" s="60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  <c r="AU476" s="35"/>
      <c r="AV476" s="35"/>
      <c r="AW476" s="35"/>
      <c r="AX476" s="35"/>
    </row>
    <row r="477" ht="15.75" customHeight="1">
      <c r="D477" s="60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  <c r="AX477" s="35"/>
    </row>
    <row r="478" ht="15.75" customHeight="1">
      <c r="D478" s="60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  <c r="AU478" s="35"/>
      <c r="AV478" s="35"/>
      <c r="AW478" s="35"/>
      <c r="AX478" s="35"/>
    </row>
    <row r="479" ht="15.75" customHeight="1">
      <c r="D479" s="60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  <c r="AU479" s="35"/>
      <c r="AV479" s="35"/>
      <c r="AW479" s="35"/>
      <c r="AX479" s="35"/>
    </row>
    <row r="480" ht="15.75" customHeight="1">
      <c r="D480" s="60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  <c r="AX480" s="35"/>
    </row>
    <row r="481" ht="15.75" customHeight="1">
      <c r="D481" s="60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</row>
    <row r="482" ht="15.75" customHeight="1">
      <c r="D482" s="60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  <c r="AX482" s="35"/>
    </row>
    <row r="483" ht="15.75" customHeight="1">
      <c r="D483" s="60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  <c r="AU483" s="35"/>
      <c r="AV483" s="35"/>
      <c r="AW483" s="35"/>
      <c r="AX483" s="35"/>
    </row>
    <row r="484" ht="15.75" customHeight="1">
      <c r="D484" s="60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  <c r="AU484" s="35"/>
      <c r="AV484" s="35"/>
      <c r="AW484" s="35"/>
      <c r="AX484" s="35"/>
    </row>
    <row r="485" ht="15.75" customHeight="1">
      <c r="D485" s="60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  <c r="AU485" s="35"/>
      <c r="AV485" s="35"/>
      <c r="AW485" s="35"/>
      <c r="AX485" s="35"/>
    </row>
    <row r="486" ht="15.75" customHeight="1">
      <c r="D486" s="60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  <c r="AU486" s="35"/>
      <c r="AV486" s="35"/>
      <c r="AW486" s="35"/>
      <c r="AX486" s="35"/>
    </row>
    <row r="487" ht="15.75" customHeight="1">
      <c r="D487" s="60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  <c r="AU487" s="35"/>
      <c r="AV487" s="35"/>
      <c r="AW487" s="35"/>
      <c r="AX487" s="35"/>
    </row>
    <row r="488" ht="15.75" customHeight="1">
      <c r="D488" s="60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  <c r="AU488" s="35"/>
      <c r="AV488" s="35"/>
      <c r="AW488" s="35"/>
      <c r="AX488" s="35"/>
    </row>
    <row r="489" ht="15.75" customHeight="1">
      <c r="D489" s="60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</row>
    <row r="490" ht="15.75" customHeight="1">
      <c r="D490" s="60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</row>
    <row r="491" ht="15.75" customHeight="1">
      <c r="D491" s="60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  <c r="AT491" s="35"/>
      <c r="AU491" s="35"/>
      <c r="AV491" s="35"/>
      <c r="AW491" s="35"/>
      <c r="AX491" s="35"/>
    </row>
    <row r="492" ht="15.75" customHeight="1">
      <c r="D492" s="60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  <c r="AT492" s="35"/>
      <c r="AU492" s="35"/>
      <c r="AV492" s="35"/>
      <c r="AW492" s="35"/>
      <c r="AX492" s="35"/>
    </row>
    <row r="493" ht="15.75" customHeight="1">
      <c r="D493" s="60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  <c r="AU493" s="35"/>
      <c r="AV493" s="35"/>
      <c r="AW493" s="35"/>
      <c r="AX493" s="35"/>
    </row>
    <row r="494" ht="15.75" customHeight="1">
      <c r="D494" s="60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  <c r="AU494" s="35"/>
      <c r="AV494" s="35"/>
      <c r="AW494" s="35"/>
      <c r="AX494" s="35"/>
    </row>
    <row r="495" ht="15.75" customHeight="1">
      <c r="D495" s="60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  <c r="AB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  <c r="AT495" s="35"/>
      <c r="AU495" s="35"/>
      <c r="AV495" s="35"/>
      <c r="AW495" s="35"/>
      <c r="AX495" s="35"/>
    </row>
    <row r="496" ht="15.75" customHeight="1">
      <c r="D496" s="60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  <c r="AU496" s="35"/>
      <c r="AV496" s="35"/>
      <c r="AW496" s="35"/>
      <c r="AX496" s="35"/>
    </row>
    <row r="497" ht="15.75" customHeight="1">
      <c r="D497" s="60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  <c r="AU497" s="35"/>
      <c r="AV497" s="35"/>
      <c r="AW497" s="35"/>
      <c r="AX497" s="35"/>
    </row>
    <row r="498" ht="15.75" customHeight="1">
      <c r="D498" s="60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</row>
    <row r="499" ht="15.75" customHeight="1">
      <c r="D499" s="60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</row>
    <row r="500" ht="15.75" customHeight="1">
      <c r="D500" s="60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  <c r="AU500" s="35"/>
      <c r="AV500" s="35"/>
      <c r="AW500" s="35"/>
      <c r="AX500" s="35"/>
    </row>
    <row r="501" ht="15.75" customHeight="1">
      <c r="D501" s="60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  <c r="AB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35"/>
      <c r="AS501" s="35"/>
      <c r="AT501" s="35"/>
      <c r="AU501" s="35"/>
      <c r="AV501" s="35"/>
      <c r="AW501" s="35"/>
      <c r="AX501" s="35"/>
    </row>
    <row r="502" ht="15.75" customHeight="1">
      <c r="D502" s="60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  <c r="AU502" s="35"/>
      <c r="AV502" s="35"/>
      <c r="AW502" s="35"/>
      <c r="AX502" s="35"/>
    </row>
    <row r="503" ht="15.75" customHeight="1">
      <c r="D503" s="60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  <c r="AB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  <c r="AS503" s="35"/>
      <c r="AT503" s="35"/>
      <c r="AU503" s="35"/>
      <c r="AV503" s="35"/>
      <c r="AW503" s="35"/>
      <c r="AX503" s="35"/>
    </row>
    <row r="504" ht="15.75" customHeight="1">
      <c r="D504" s="60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  <c r="AB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35"/>
      <c r="AS504" s="35"/>
      <c r="AT504" s="35"/>
      <c r="AU504" s="35"/>
      <c r="AV504" s="35"/>
      <c r="AW504" s="35"/>
      <c r="AX504" s="35"/>
    </row>
    <row r="505" ht="15.75" customHeight="1">
      <c r="D505" s="60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B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  <c r="AU505" s="35"/>
      <c r="AV505" s="35"/>
      <c r="AW505" s="35"/>
      <c r="AX505" s="35"/>
    </row>
    <row r="506" ht="15.75" customHeight="1">
      <c r="D506" s="60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  <c r="AU506" s="35"/>
      <c r="AV506" s="35"/>
      <c r="AW506" s="35"/>
      <c r="AX506" s="35"/>
    </row>
    <row r="507" ht="15.75" customHeight="1">
      <c r="D507" s="60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  <c r="AU507" s="35"/>
      <c r="AV507" s="35"/>
      <c r="AW507" s="35"/>
      <c r="AX507" s="35"/>
    </row>
    <row r="508" ht="15.75" customHeight="1">
      <c r="D508" s="60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  <c r="AU508" s="35"/>
      <c r="AV508" s="35"/>
      <c r="AW508" s="35"/>
      <c r="AX508" s="35"/>
    </row>
    <row r="509" ht="15.75" customHeight="1">
      <c r="D509" s="60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35"/>
      <c r="AS509" s="35"/>
      <c r="AT509" s="35"/>
      <c r="AU509" s="35"/>
      <c r="AV509" s="35"/>
      <c r="AW509" s="35"/>
      <c r="AX509" s="35"/>
    </row>
    <row r="510" ht="15.75" customHeight="1">
      <c r="D510" s="60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  <c r="AU510" s="35"/>
      <c r="AV510" s="35"/>
      <c r="AW510" s="35"/>
      <c r="AX510" s="35"/>
    </row>
    <row r="511" ht="15.75" customHeight="1">
      <c r="D511" s="60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  <c r="AB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35"/>
      <c r="AS511" s="35"/>
      <c r="AT511" s="35"/>
      <c r="AU511" s="35"/>
      <c r="AV511" s="35"/>
      <c r="AW511" s="35"/>
      <c r="AX511" s="35"/>
    </row>
    <row r="512" ht="15.75" customHeight="1">
      <c r="D512" s="60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  <c r="AB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35"/>
      <c r="AS512" s="35"/>
      <c r="AT512" s="35"/>
      <c r="AU512" s="35"/>
      <c r="AV512" s="35"/>
      <c r="AW512" s="35"/>
      <c r="AX512" s="35"/>
    </row>
    <row r="513" ht="15.75" customHeight="1">
      <c r="D513" s="60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B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  <c r="AT513" s="35"/>
      <c r="AU513" s="35"/>
      <c r="AV513" s="35"/>
      <c r="AW513" s="35"/>
      <c r="AX513" s="35"/>
    </row>
    <row r="514" ht="15.75" customHeight="1">
      <c r="D514" s="60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  <c r="AU514" s="35"/>
      <c r="AV514" s="35"/>
      <c r="AW514" s="35"/>
      <c r="AX514" s="35"/>
    </row>
    <row r="515" ht="15.75" customHeight="1">
      <c r="D515" s="60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  <c r="AU515" s="35"/>
      <c r="AV515" s="35"/>
      <c r="AW515" s="35"/>
      <c r="AX515" s="35"/>
    </row>
    <row r="516" ht="15.75" customHeight="1">
      <c r="D516" s="60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  <c r="AU516" s="35"/>
      <c r="AV516" s="35"/>
      <c r="AW516" s="35"/>
      <c r="AX516" s="35"/>
    </row>
    <row r="517" ht="15.75" customHeight="1">
      <c r="D517" s="60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  <c r="AU517" s="35"/>
      <c r="AV517" s="35"/>
      <c r="AW517" s="35"/>
      <c r="AX517" s="35"/>
    </row>
    <row r="518" ht="15.75" customHeight="1">
      <c r="D518" s="60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  <c r="AU518" s="35"/>
      <c r="AV518" s="35"/>
      <c r="AW518" s="35"/>
      <c r="AX518" s="35"/>
    </row>
    <row r="519" ht="15.75" customHeight="1">
      <c r="D519" s="60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  <c r="AU519" s="35"/>
      <c r="AV519" s="35"/>
      <c r="AW519" s="35"/>
      <c r="AX519" s="35"/>
    </row>
    <row r="520" ht="15.75" customHeight="1">
      <c r="D520" s="60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  <c r="AB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35"/>
      <c r="AS520" s="35"/>
      <c r="AT520" s="35"/>
      <c r="AU520" s="35"/>
      <c r="AV520" s="35"/>
      <c r="AW520" s="35"/>
      <c r="AX520" s="35"/>
    </row>
    <row r="521" ht="15.75" customHeight="1">
      <c r="D521" s="60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  <c r="AU521" s="35"/>
      <c r="AV521" s="35"/>
      <c r="AW521" s="35"/>
      <c r="AX521" s="35"/>
    </row>
    <row r="522" ht="15.75" customHeight="1">
      <c r="D522" s="60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  <c r="AB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35"/>
      <c r="AS522" s="35"/>
      <c r="AT522" s="35"/>
      <c r="AU522" s="35"/>
      <c r="AV522" s="35"/>
      <c r="AW522" s="35"/>
      <c r="AX522" s="35"/>
    </row>
    <row r="523" ht="15.75" customHeight="1">
      <c r="D523" s="60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  <c r="AB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  <c r="AT523" s="35"/>
      <c r="AU523" s="35"/>
      <c r="AV523" s="35"/>
      <c r="AW523" s="35"/>
      <c r="AX523" s="35"/>
    </row>
    <row r="524" ht="15.75" customHeight="1">
      <c r="D524" s="60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  <c r="AB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35"/>
      <c r="AS524" s="35"/>
      <c r="AT524" s="35"/>
      <c r="AU524" s="35"/>
      <c r="AV524" s="35"/>
      <c r="AW524" s="35"/>
      <c r="AX524" s="35"/>
    </row>
    <row r="525" ht="15.75" customHeight="1">
      <c r="D525" s="60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  <c r="AU525" s="35"/>
      <c r="AV525" s="35"/>
      <c r="AW525" s="35"/>
      <c r="AX525" s="35"/>
    </row>
    <row r="526" ht="15.75" customHeight="1">
      <c r="D526" s="60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  <c r="AU526" s="35"/>
      <c r="AV526" s="35"/>
      <c r="AW526" s="35"/>
      <c r="AX526" s="35"/>
    </row>
    <row r="527" ht="15.75" customHeight="1">
      <c r="D527" s="60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  <c r="AB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  <c r="AT527" s="35"/>
      <c r="AU527" s="35"/>
      <c r="AV527" s="35"/>
      <c r="AW527" s="35"/>
      <c r="AX527" s="35"/>
    </row>
    <row r="528" ht="15.75" customHeight="1">
      <c r="D528" s="60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35"/>
      <c r="AS528" s="35"/>
      <c r="AT528" s="35"/>
      <c r="AU528" s="35"/>
      <c r="AV528" s="35"/>
      <c r="AW528" s="35"/>
      <c r="AX528" s="35"/>
    </row>
    <row r="529" ht="15.75" customHeight="1">
      <c r="D529" s="60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  <c r="AU529" s="35"/>
      <c r="AV529" s="35"/>
      <c r="AW529" s="35"/>
      <c r="AX529" s="35"/>
    </row>
    <row r="530" ht="15.75" customHeight="1">
      <c r="D530" s="60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  <c r="AU530" s="35"/>
      <c r="AV530" s="35"/>
      <c r="AW530" s="35"/>
      <c r="AX530" s="35"/>
    </row>
    <row r="531" ht="15.75" customHeight="1">
      <c r="D531" s="60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  <c r="AU531" s="35"/>
      <c r="AV531" s="35"/>
      <c r="AW531" s="35"/>
      <c r="AX531" s="35"/>
    </row>
    <row r="532" ht="15.75" customHeight="1">
      <c r="D532" s="60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  <c r="AB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35"/>
      <c r="AS532" s="35"/>
      <c r="AT532" s="35"/>
      <c r="AU532" s="35"/>
      <c r="AV532" s="35"/>
      <c r="AW532" s="35"/>
      <c r="AX532" s="35"/>
    </row>
    <row r="533" ht="15.75" customHeight="1">
      <c r="D533" s="60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  <c r="AU533" s="35"/>
      <c r="AV533" s="35"/>
      <c r="AW533" s="35"/>
      <c r="AX533" s="35"/>
    </row>
    <row r="534" ht="15.75" customHeight="1">
      <c r="D534" s="60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  <c r="AU534" s="35"/>
      <c r="AV534" s="35"/>
      <c r="AW534" s="35"/>
      <c r="AX534" s="35"/>
    </row>
    <row r="535" ht="15.75" customHeight="1">
      <c r="D535" s="60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</row>
    <row r="536" ht="15.75" customHeight="1">
      <c r="D536" s="60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  <c r="AT536" s="35"/>
      <c r="AU536" s="35"/>
      <c r="AV536" s="35"/>
      <c r="AW536" s="35"/>
      <c r="AX536" s="35"/>
    </row>
    <row r="537" ht="15.75" customHeight="1">
      <c r="D537" s="60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  <c r="AT537" s="35"/>
      <c r="AU537" s="35"/>
      <c r="AV537" s="35"/>
      <c r="AW537" s="35"/>
      <c r="AX537" s="35"/>
    </row>
    <row r="538" ht="15.75" customHeight="1">
      <c r="D538" s="60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  <c r="AB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35"/>
      <c r="AS538" s="35"/>
      <c r="AT538" s="35"/>
      <c r="AU538" s="35"/>
      <c r="AV538" s="35"/>
      <c r="AW538" s="35"/>
      <c r="AX538" s="35"/>
    </row>
    <row r="539" ht="15.75" customHeight="1">
      <c r="D539" s="60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  <c r="AB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35"/>
      <c r="AS539" s="35"/>
      <c r="AT539" s="35"/>
      <c r="AU539" s="35"/>
      <c r="AV539" s="35"/>
      <c r="AW539" s="35"/>
      <c r="AX539" s="35"/>
    </row>
    <row r="540" ht="15.75" customHeight="1">
      <c r="D540" s="60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35"/>
      <c r="AS540" s="35"/>
      <c r="AT540" s="35"/>
      <c r="AU540" s="35"/>
      <c r="AV540" s="35"/>
      <c r="AW540" s="35"/>
      <c r="AX540" s="35"/>
    </row>
    <row r="541" ht="15.75" customHeight="1">
      <c r="D541" s="60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  <c r="AT541" s="35"/>
      <c r="AU541" s="35"/>
      <c r="AV541" s="35"/>
      <c r="AW541" s="35"/>
      <c r="AX541" s="35"/>
    </row>
    <row r="542" ht="15.75" customHeight="1">
      <c r="D542" s="60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  <c r="AU542" s="35"/>
      <c r="AV542" s="35"/>
      <c r="AW542" s="35"/>
      <c r="AX542" s="35"/>
    </row>
    <row r="543" ht="15.75" customHeight="1">
      <c r="D543" s="60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  <c r="AV543" s="35"/>
      <c r="AW543" s="35"/>
      <c r="AX543" s="35"/>
    </row>
    <row r="544" ht="15.75" customHeight="1">
      <c r="D544" s="60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  <c r="AU544" s="35"/>
      <c r="AV544" s="35"/>
      <c r="AW544" s="35"/>
      <c r="AX544" s="35"/>
    </row>
    <row r="545" ht="15.75" customHeight="1">
      <c r="D545" s="60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  <c r="AU545" s="35"/>
      <c r="AV545" s="35"/>
      <c r="AW545" s="35"/>
      <c r="AX545" s="35"/>
    </row>
    <row r="546" ht="15.75" customHeight="1">
      <c r="D546" s="60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  <c r="AU546" s="35"/>
      <c r="AV546" s="35"/>
      <c r="AW546" s="35"/>
      <c r="AX546" s="35"/>
    </row>
    <row r="547" ht="15.75" customHeight="1">
      <c r="D547" s="60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  <c r="AU547" s="35"/>
      <c r="AV547" s="35"/>
      <c r="AW547" s="35"/>
      <c r="AX547" s="35"/>
    </row>
    <row r="548" ht="15.75" customHeight="1">
      <c r="D548" s="60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  <c r="AU548" s="35"/>
      <c r="AV548" s="35"/>
      <c r="AW548" s="35"/>
      <c r="AX548" s="35"/>
    </row>
    <row r="549" ht="15.75" customHeight="1">
      <c r="D549" s="60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  <c r="AU549" s="35"/>
      <c r="AV549" s="35"/>
      <c r="AW549" s="35"/>
      <c r="AX549" s="35"/>
    </row>
    <row r="550" ht="15.75" customHeight="1">
      <c r="D550" s="60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  <c r="AU550" s="35"/>
      <c r="AV550" s="35"/>
      <c r="AW550" s="35"/>
      <c r="AX550" s="35"/>
    </row>
    <row r="551" ht="15.75" customHeight="1">
      <c r="D551" s="60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  <c r="AU551" s="35"/>
      <c r="AV551" s="35"/>
      <c r="AW551" s="35"/>
      <c r="AX551" s="35"/>
    </row>
    <row r="552" ht="15.75" customHeight="1">
      <c r="D552" s="60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  <c r="AX552" s="35"/>
    </row>
    <row r="553" ht="15.75" customHeight="1">
      <c r="D553" s="60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</row>
    <row r="554" ht="15.75" customHeight="1">
      <c r="D554" s="60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  <c r="AX554" s="35"/>
    </row>
    <row r="555" ht="15.75" customHeight="1">
      <c r="D555" s="60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  <c r="AU555" s="35"/>
      <c r="AV555" s="35"/>
      <c r="AW555" s="35"/>
      <c r="AX555" s="35"/>
    </row>
    <row r="556" ht="15.75" customHeight="1">
      <c r="D556" s="60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  <c r="AU556" s="35"/>
      <c r="AV556" s="35"/>
      <c r="AW556" s="35"/>
      <c r="AX556" s="35"/>
    </row>
    <row r="557" ht="15.75" customHeight="1">
      <c r="D557" s="60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  <c r="AU557" s="35"/>
      <c r="AV557" s="35"/>
      <c r="AW557" s="35"/>
      <c r="AX557" s="35"/>
    </row>
    <row r="558" ht="15.75" customHeight="1">
      <c r="D558" s="60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  <c r="AU558" s="35"/>
      <c r="AV558" s="35"/>
      <c r="AW558" s="35"/>
      <c r="AX558" s="35"/>
    </row>
    <row r="559" ht="15.75" customHeight="1">
      <c r="D559" s="60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  <c r="AV559" s="35"/>
      <c r="AW559" s="35"/>
      <c r="AX559" s="35"/>
    </row>
    <row r="560" ht="15.75" customHeight="1">
      <c r="D560" s="60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  <c r="AU560" s="35"/>
      <c r="AV560" s="35"/>
      <c r="AW560" s="35"/>
      <c r="AX560" s="35"/>
    </row>
    <row r="561" ht="15.75" customHeight="1">
      <c r="D561" s="60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</row>
    <row r="562" ht="15.75" customHeight="1">
      <c r="D562" s="60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  <c r="AV562" s="35"/>
      <c r="AW562" s="35"/>
      <c r="AX562" s="35"/>
    </row>
    <row r="563" ht="15.75" customHeight="1">
      <c r="D563" s="60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  <c r="AU563" s="35"/>
      <c r="AV563" s="35"/>
      <c r="AW563" s="35"/>
      <c r="AX563" s="35"/>
    </row>
    <row r="564" ht="15.75" customHeight="1">
      <c r="D564" s="60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  <c r="AU564" s="35"/>
      <c r="AV564" s="35"/>
      <c r="AW564" s="35"/>
      <c r="AX564" s="35"/>
    </row>
    <row r="565" ht="15.75" customHeight="1">
      <c r="D565" s="60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  <c r="AU565" s="35"/>
      <c r="AV565" s="35"/>
      <c r="AW565" s="35"/>
      <c r="AX565" s="35"/>
    </row>
    <row r="566" ht="15.75" customHeight="1">
      <c r="D566" s="60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</row>
    <row r="567" ht="15.75" customHeight="1">
      <c r="D567" s="60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  <c r="AU567" s="35"/>
      <c r="AV567" s="35"/>
      <c r="AW567" s="35"/>
      <c r="AX567" s="35"/>
    </row>
    <row r="568" ht="15.75" customHeight="1">
      <c r="D568" s="60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  <c r="AU568" s="35"/>
      <c r="AV568" s="35"/>
      <c r="AW568" s="35"/>
      <c r="AX568" s="35"/>
    </row>
    <row r="569" ht="15.75" customHeight="1">
      <c r="D569" s="60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  <c r="AU569" s="35"/>
      <c r="AV569" s="35"/>
      <c r="AW569" s="35"/>
      <c r="AX569" s="35"/>
    </row>
    <row r="570" ht="15.75" customHeight="1">
      <c r="D570" s="60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</row>
    <row r="571" ht="15.75" customHeight="1">
      <c r="D571" s="60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</row>
    <row r="572" ht="15.75" customHeight="1">
      <c r="D572" s="60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  <c r="AU572" s="35"/>
      <c r="AV572" s="35"/>
      <c r="AW572" s="35"/>
      <c r="AX572" s="35"/>
    </row>
    <row r="573" ht="15.75" customHeight="1">
      <c r="D573" s="60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  <c r="AU573" s="35"/>
      <c r="AV573" s="35"/>
      <c r="AW573" s="35"/>
      <c r="AX573" s="35"/>
    </row>
    <row r="574" ht="15.75" customHeight="1">
      <c r="D574" s="60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  <c r="AU574" s="35"/>
      <c r="AV574" s="35"/>
      <c r="AW574" s="35"/>
      <c r="AX574" s="35"/>
    </row>
    <row r="575" ht="15.75" customHeight="1">
      <c r="D575" s="60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  <c r="AU575" s="35"/>
      <c r="AV575" s="35"/>
      <c r="AW575" s="35"/>
      <c r="AX575" s="35"/>
    </row>
    <row r="576" ht="15.75" customHeight="1">
      <c r="D576" s="60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  <c r="AU576" s="35"/>
      <c r="AV576" s="35"/>
      <c r="AW576" s="35"/>
      <c r="AX576" s="35"/>
    </row>
    <row r="577" ht="15.75" customHeight="1">
      <c r="D577" s="60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  <c r="AU577" s="35"/>
      <c r="AV577" s="35"/>
      <c r="AW577" s="35"/>
      <c r="AX577" s="35"/>
    </row>
    <row r="578" ht="15.75" customHeight="1">
      <c r="D578" s="60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  <c r="AU578" s="35"/>
      <c r="AV578" s="35"/>
      <c r="AW578" s="35"/>
      <c r="AX578" s="35"/>
    </row>
    <row r="579" ht="15.75" customHeight="1">
      <c r="D579" s="60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  <c r="AU579" s="35"/>
      <c r="AV579" s="35"/>
      <c r="AW579" s="35"/>
      <c r="AX579" s="35"/>
    </row>
    <row r="580" ht="15.75" customHeight="1">
      <c r="D580" s="60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</row>
    <row r="581" ht="15.75" customHeight="1">
      <c r="D581" s="60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</row>
    <row r="582" ht="15.75" customHeight="1">
      <c r="D582" s="60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</row>
    <row r="583" ht="15.75" customHeight="1">
      <c r="D583" s="60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  <c r="AB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35"/>
      <c r="AS583" s="35"/>
      <c r="AT583" s="35"/>
      <c r="AU583" s="35"/>
      <c r="AV583" s="35"/>
      <c r="AW583" s="35"/>
      <c r="AX583" s="35"/>
    </row>
    <row r="584" ht="15.75" customHeight="1">
      <c r="D584" s="60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</row>
    <row r="585" ht="15.75" customHeight="1">
      <c r="D585" s="60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  <c r="AU585" s="35"/>
      <c r="AV585" s="35"/>
      <c r="AW585" s="35"/>
      <c r="AX585" s="35"/>
    </row>
    <row r="586" ht="15.75" customHeight="1">
      <c r="D586" s="60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  <c r="AU586" s="35"/>
      <c r="AV586" s="35"/>
      <c r="AW586" s="35"/>
      <c r="AX586" s="35"/>
    </row>
    <row r="587" ht="15.75" customHeight="1">
      <c r="D587" s="60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35"/>
      <c r="AS587" s="35"/>
      <c r="AT587" s="35"/>
      <c r="AU587" s="35"/>
      <c r="AV587" s="35"/>
      <c r="AW587" s="35"/>
      <c r="AX587" s="35"/>
    </row>
    <row r="588" ht="15.75" customHeight="1">
      <c r="D588" s="60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  <c r="AU588" s="35"/>
      <c r="AV588" s="35"/>
      <c r="AW588" s="35"/>
      <c r="AX588" s="35"/>
    </row>
    <row r="589" ht="15.75" customHeight="1">
      <c r="D589" s="60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  <c r="AX589" s="35"/>
    </row>
    <row r="590" ht="15.75" customHeight="1">
      <c r="D590" s="60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</row>
    <row r="591" ht="15.75" customHeight="1">
      <c r="D591" s="60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  <c r="AU591" s="35"/>
      <c r="AV591" s="35"/>
      <c r="AW591" s="35"/>
      <c r="AX591" s="35"/>
    </row>
    <row r="592" ht="15.75" customHeight="1">
      <c r="D592" s="60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  <c r="AU592" s="35"/>
      <c r="AV592" s="35"/>
      <c r="AW592" s="35"/>
      <c r="AX592" s="35"/>
    </row>
    <row r="593" ht="15.75" customHeight="1">
      <c r="D593" s="60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35"/>
      <c r="AS593" s="35"/>
      <c r="AT593" s="35"/>
      <c r="AU593" s="35"/>
      <c r="AV593" s="35"/>
      <c r="AW593" s="35"/>
      <c r="AX593" s="35"/>
    </row>
    <row r="594" ht="15.75" customHeight="1">
      <c r="D594" s="60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  <c r="AB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35"/>
      <c r="AS594" s="35"/>
      <c r="AT594" s="35"/>
      <c r="AU594" s="35"/>
      <c r="AV594" s="35"/>
      <c r="AW594" s="35"/>
      <c r="AX594" s="35"/>
    </row>
    <row r="595" ht="15.75" customHeight="1">
      <c r="D595" s="60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B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  <c r="AU595" s="35"/>
      <c r="AV595" s="35"/>
      <c r="AW595" s="35"/>
      <c r="AX595" s="35"/>
    </row>
    <row r="596" ht="15.75" customHeight="1">
      <c r="D596" s="60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B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35"/>
      <c r="AS596" s="35"/>
      <c r="AT596" s="35"/>
      <c r="AU596" s="35"/>
      <c r="AV596" s="35"/>
      <c r="AW596" s="35"/>
      <c r="AX596" s="35"/>
    </row>
    <row r="597" ht="15.75" customHeight="1">
      <c r="D597" s="60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  <c r="AV597" s="35"/>
      <c r="AW597" s="35"/>
      <c r="AX597" s="35"/>
    </row>
    <row r="598" ht="15.75" customHeight="1">
      <c r="D598" s="60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  <c r="AX598" s="35"/>
    </row>
    <row r="599" ht="15.75" customHeight="1">
      <c r="D599" s="60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  <c r="AU599" s="35"/>
      <c r="AV599" s="35"/>
      <c r="AW599" s="35"/>
      <c r="AX599" s="35"/>
    </row>
    <row r="600" ht="15.75" customHeight="1">
      <c r="D600" s="60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  <c r="AT600" s="35"/>
      <c r="AU600" s="35"/>
      <c r="AV600" s="35"/>
      <c r="AW600" s="35"/>
      <c r="AX600" s="35"/>
    </row>
    <row r="601" ht="15.75" customHeight="1">
      <c r="D601" s="60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  <c r="AU601" s="35"/>
      <c r="AV601" s="35"/>
      <c r="AW601" s="35"/>
      <c r="AX601" s="35"/>
    </row>
    <row r="602" ht="15.75" customHeight="1">
      <c r="D602" s="60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  <c r="AU602" s="35"/>
      <c r="AV602" s="35"/>
      <c r="AW602" s="35"/>
      <c r="AX602" s="35"/>
    </row>
    <row r="603" ht="15.75" customHeight="1">
      <c r="D603" s="60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  <c r="AU603" s="35"/>
      <c r="AV603" s="35"/>
      <c r="AW603" s="35"/>
      <c r="AX603" s="35"/>
    </row>
    <row r="604" ht="15.75" customHeight="1">
      <c r="D604" s="60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  <c r="AT604" s="35"/>
      <c r="AU604" s="35"/>
      <c r="AV604" s="35"/>
      <c r="AW604" s="35"/>
      <c r="AX604" s="35"/>
    </row>
    <row r="605" ht="15.75" customHeight="1">
      <c r="D605" s="60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  <c r="AB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35"/>
      <c r="AS605" s="35"/>
      <c r="AT605" s="35"/>
      <c r="AU605" s="35"/>
      <c r="AV605" s="35"/>
      <c r="AW605" s="35"/>
      <c r="AX605" s="35"/>
    </row>
    <row r="606" ht="15.75" customHeight="1">
      <c r="D606" s="60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  <c r="AV606" s="35"/>
      <c r="AW606" s="35"/>
      <c r="AX606" s="35"/>
    </row>
    <row r="607" ht="15.75" customHeight="1">
      <c r="D607" s="60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  <c r="AV607" s="35"/>
      <c r="AW607" s="35"/>
      <c r="AX607" s="35"/>
    </row>
    <row r="608" ht="15.75" customHeight="1">
      <c r="D608" s="60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  <c r="AU608" s="35"/>
      <c r="AV608" s="35"/>
      <c r="AW608" s="35"/>
      <c r="AX608" s="35"/>
    </row>
    <row r="609" ht="15.75" customHeight="1">
      <c r="D609" s="60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  <c r="AU609" s="35"/>
      <c r="AV609" s="35"/>
      <c r="AW609" s="35"/>
      <c r="AX609" s="35"/>
    </row>
    <row r="610" ht="15.75" customHeight="1">
      <c r="D610" s="60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35"/>
      <c r="AS610" s="35"/>
      <c r="AT610" s="35"/>
      <c r="AU610" s="35"/>
      <c r="AV610" s="35"/>
      <c r="AW610" s="35"/>
      <c r="AX610" s="35"/>
    </row>
    <row r="611" ht="15.75" customHeight="1">
      <c r="D611" s="60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  <c r="AB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35"/>
      <c r="AS611" s="35"/>
      <c r="AT611" s="35"/>
      <c r="AU611" s="35"/>
      <c r="AV611" s="35"/>
      <c r="AW611" s="35"/>
      <c r="AX611" s="35"/>
    </row>
    <row r="612" ht="15.75" customHeight="1">
      <c r="D612" s="60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  <c r="AB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35"/>
      <c r="AS612" s="35"/>
      <c r="AT612" s="35"/>
      <c r="AU612" s="35"/>
      <c r="AV612" s="35"/>
      <c r="AW612" s="35"/>
      <c r="AX612" s="35"/>
    </row>
    <row r="613" ht="15.75" customHeight="1">
      <c r="D613" s="60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  <c r="AU613" s="35"/>
      <c r="AV613" s="35"/>
      <c r="AW613" s="35"/>
      <c r="AX613" s="35"/>
    </row>
    <row r="614" ht="15.75" customHeight="1">
      <c r="D614" s="60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  <c r="AU614" s="35"/>
      <c r="AV614" s="35"/>
      <c r="AW614" s="35"/>
      <c r="AX614" s="35"/>
    </row>
    <row r="615" ht="15.75" customHeight="1">
      <c r="D615" s="60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  <c r="AX615" s="35"/>
    </row>
    <row r="616" ht="15.75" customHeight="1">
      <c r="D616" s="60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  <c r="AU616" s="35"/>
      <c r="AV616" s="35"/>
      <c r="AW616" s="35"/>
      <c r="AX616" s="35"/>
    </row>
    <row r="617" ht="15.75" customHeight="1">
      <c r="D617" s="60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  <c r="AT617" s="35"/>
      <c r="AU617" s="35"/>
      <c r="AV617" s="35"/>
      <c r="AW617" s="35"/>
      <c r="AX617" s="35"/>
    </row>
    <row r="618" ht="15.75" customHeight="1">
      <c r="D618" s="60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  <c r="AB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35"/>
      <c r="AS618" s="35"/>
      <c r="AT618" s="35"/>
      <c r="AU618" s="35"/>
      <c r="AV618" s="35"/>
      <c r="AW618" s="35"/>
      <c r="AX618" s="35"/>
    </row>
    <row r="619" ht="15.75" customHeight="1">
      <c r="D619" s="60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  <c r="AU619" s="35"/>
      <c r="AV619" s="35"/>
      <c r="AW619" s="35"/>
      <c r="AX619" s="35"/>
    </row>
    <row r="620" ht="15.75" customHeight="1">
      <c r="D620" s="60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  <c r="AB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35"/>
      <c r="AS620" s="35"/>
      <c r="AT620" s="35"/>
      <c r="AU620" s="35"/>
      <c r="AV620" s="35"/>
      <c r="AW620" s="35"/>
      <c r="AX620" s="35"/>
    </row>
    <row r="621" ht="15.75" customHeight="1">
      <c r="D621" s="60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  <c r="AU621" s="35"/>
      <c r="AV621" s="35"/>
      <c r="AW621" s="35"/>
      <c r="AX621" s="35"/>
    </row>
    <row r="622" ht="15.75" customHeight="1">
      <c r="D622" s="60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  <c r="AU622" s="35"/>
      <c r="AV622" s="35"/>
      <c r="AW622" s="35"/>
      <c r="AX622" s="35"/>
    </row>
    <row r="623" ht="15.75" customHeight="1">
      <c r="D623" s="60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  <c r="AU623" s="35"/>
      <c r="AV623" s="35"/>
      <c r="AW623" s="35"/>
      <c r="AX623" s="35"/>
    </row>
    <row r="624" ht="15.75" customHeight="1">
      <c r="D624" s="60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  <c r="AU624" s="35"/>
      <c r="AV624" s="35"/>
      <c r="AW624" s="35"/>
      <c r="AX624" s="35"/>
    </row>
    <row r="625" ht="15.75" customHeight="1">
      <c r="D625" s="60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  <c r="AU625" s="35"/>
      <c r="AV625" s="35"/>
      <c r="AW625" s="35"/>
      <c r="AX625" s="35"/>
    </row>
    <row r="626" ht="15.75" customHeight="1">
      <c r="D626" s="60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  <c r="AU626" s="35"/>
      <c r="AV626" s="35"/>
      <c r="AW626" s="35"/>
      <c r="AX626" s="35"/>
    </row>
    <row r="627" ht="15.75" customHeight="1">
      <c r="D627" s="60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  <c r="AU627" s="35"/>
      <c r="AV627" s="35"/>
      <c r="AW627" s="35"/>
      <c r="AX627" s="35"/>
    </row>
    <row r="628" ht="15.75" customHeight="1">
      <c r="D628" s="60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  <c r="AU628" s="35"/>
      <c r="AV628" s="35"/>
      <c r="AW628" s="35"/>
      <c r="AX628" s="35"/>
    </row>
    <row r="629" ht="15.75" customHeight="1">
      <c r="D629" s="60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  <c r="AU629" s="35"/>
      <c r="AV629" s="35"/>
      <c r="AW629" s="35"/>
      <c r="AX629" s="35"/>
    </row>
    <row r="630" ht="15.75" customHeight="1">
      <c r="D630" s="60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  <c r="AU630" s="35"/>
      <c r="AV630" s="35"/>
      <c r="AW630" s="35"/>
      <c r="AX630" s="35"/>
    </row>
    <row r="631" ht="15.75" customHeight="1">
      <c r="D631" s="60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</row>
    <row r="632" ht="15.75" customHeight="1">
      <c r="D632" s="60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</row>
    <row r="633" ht="15.75" customHeight="1">
      <c r="D633" s="60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  <c r="AX633" s="35"/>
    </row>
    <row r="634" ht="15.75" customHeight="1">
      <c r="D634" s="60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  <c r="AU634" s="35"/>
      <c r="AV634" s="35"/>
      <c r="AW634" s="35"/>
      <c r="AX634" s="35"/>
    </row>
    <row r="635" ht="15.75" customHeight="1">
      <c r="D635" s="60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35"/>
      <c r="AS635" s="35"/>
      <c r="AT635" s="35"/>
      <c r="AU635" s="35"/>
      <c r="AV635" s="35"/>
      <c r="AW635" s="35"/>
      <c r="AX635" s="35"/>
    </row>
    <row r="636" ht="15.75" customHeight="1">
      <c r="D636" s="60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  <c r="AU636" s="35"/>
      <c r="AV636" s="35"/>
      <c r="AW636" s="35"/>
      <c r="AX636" s="35"/>
    </row>
    <row r="637" ht="15.75" customHeight="1">
      <c r="D637" s="60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  <c r="AU637" s="35"/>
      <c r="AV637" s="35"/>
      <c r="AW637" s="35"/>
      <c r="AX637" s="35"/>
    </row>
    <row r="638" ht="15.75" customHeight="1">
      <c r="D638" s="60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  <c r="AU638" s="35"/>
      <c r="AV638" s="35"/>
      <c r="AW638" s="35"/>
      <c r="AX638" s="35"/>
    </row>
    <row r="639" ht="15.75" customHeight="1">
      <c r="D639" s="60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  <c r="AB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35"/>
      <c r="AS639" s="35"/>
      <c r="AT639" s="35"/>
      <c r="AU639" s="35"/>
      <c r="AV639" s="35"/>
      <c r="AW639" s="35"/>
      <c r="AX639" s="35"/>
    </row>
    <row r="640" ht="15.75" customHeight="1">
      <c r="D640" s="60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  <c r="AU640" s="35"/>
      <c r="AV640" s="35"/>
      <c r="AW640" s="35"/>
      <c r="AX640" s="35"/>
    </row>
    <row r="641" ht="15.75" customHeight="1">
      <c r="D641" s="60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  <c r="AU641" s="35"/>
      <c r="AV641" s="35"/>
      <c r="AW641" s="35"/>
      <c r="AX641" s="35"/>
    </row>
    <row r="642" ht="15.75" customHeight="1">
      <c r="D642" s="60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  <c r="AU642" s="35"/>
      <c r="AV642" s="35"/>
      <c r="AW642" s="35"/>
      <c r="AX642" s="35"/>
    </row>
    <row r="643" ht="15.75" customHeight="1">
      <c r="D643" s="60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5"/>
      <c r="AW643" s="35"/>
      <c r="AX643" s="35"/>
    </row>
    <row r="644" ht="15.75" customHeight="1">
      <c r="D644" s="60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  <c r="AU644" s="35"/>
      <c r="AV644" s="35"/>
      <c r="AW644" s="35"/>
      <c r="AX644" s="35"/>
    </row>
    <row r="645" ht="15.75" customHeight="1">
      <c r="D645" s="60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35"/>
      <c r="AS645" s="35"/>
      <c r="AT645" s="35"/>
      <c r="AU645" s="35"/>
      <c r="AV645" s="35"/>
      <c r="AW645" s="35"/>
      <c r="AX645" s="35"/>
    </row>
    <row r="646" ht="15.75" customHeight="1">
      <c r="D646" s="60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  <c r="AU646" s="35"/>
      <c r="AV646" s="35"/>
      <c r="AW646" s="35"/>
      <c r="AX646" s="35"/>
    </row>
    <row r="647" ht="15.75" customHeight="1">
      <c r="D647" s="60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  <c r="AU647" s="35"/>
      <c r="AV647" s="35"/>
      <c r="AW647" s="35"/>
      <c r="AX647" s="35"/>
    </row>
    <row r="648" ht="15.75" customHeight="1">
      <c r="D648" s="60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  <c r="AU648" s="35"/>
      <c r="AV648" s="35"/>
      <c r="AW648" s="35"/>
      <c r="AX648" s="35"/>
    </row>
    <row r="649" ht="15.75" customHeight="1">
      <c r="D649" s="60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35"/>
      <c r="AS649" s="35"/>
      <c r="AT649" s="35"/>
      <c r="AU649" s="35"/>
      <c r="AV649" s="35"/>
      <c r="AW649" s="35"/>
      <c r="AX649" s="35"/>
    </row>
    <row r="650" ht="15.75" customHeight="1">
      <c r="D650" s="60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  <c r="AU650" s="35"/>
      <c r="AV650" s="35"/>
      <c r="AW650" s="35"/>
      <c r="AX650" s="35"/>
    </row>
    <row r="651" ht="15.75" customHeight="1">
      <c r="D651" s="60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5"/>
      <c r="AW651" s="35"/>
      <c r="AX651" s="35"/>
    </row>
    <row r="652" ht="15.75" customHeight="1">
      <c r="D652" s="60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  <c r="AU652" s="35"/>
      <c r="AV652" s="35"/>
      <c r="AW652" s="35"/>
      <c r="AX652" s="35"/>
    </row>
    <row r="653" ht="15.75" customHeight="1">
      <c r="D653" s="60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  <c r="AB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35"/>
      <c r="AS653" s="35"/>
      <c r="AT653" s="35"/>
      <c r="AU653" s="35"/>
      <c r="AV653" s="35"/>
      <c r="AW653" s="35"/>
      <c r="AX653" s="35"/>
    </row>
    <row r="654" ht="15.75" customHeight="1">
      <c r="D654" s="60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  <c r="AU654" s="35"/>
      <c r="AV654" s="35"/>
      <c r="AW654" s="35"/>
      <c r="AX654" s="35"/>
    </row>
    <row r="655" ht="15.75" customHeight="1">
      <c r="D655" s="60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  <c r="AU655" s="35"/>
      <c r="AV655" s="35"/>
      <c r="AW655" s="35"/>
      <c r="AX655" s="35"/>
    </row>
    <row r="656" ht="15.75" customHeight="1">
      <c r="D656" s="60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B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35"/>
      <c r="AS656" s="35"/>
      <c r="AT656" s="35"/>
      <c r="AU656" s="35"/>
      <c r="AV656" s="35"/>
      <c r="AW656" s="35"/>
      <c r="AX656" s="35"/>
    </row>
    <row r="657" ht="15.75" customHeight="1">
      <c r="D657" s="60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  <c r="AB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35"/>
      <c r="AS657" s="35"/>
      <c r="AT657" s="35"/>
      <c r="AU657" s="35"/>
      <c r="AV657" s="35"/>
      <c r="AW657" s="35"/>
      <c r="AX657" s="35"/>
    </row>
    <row r="658" ht="15.75" customHeight="1">
      <c r="D658" s="60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  <c r="AU658" s="35"/>
      <c r="AV658" s="35"/>
      <c r="AW658" s="35"/>
      <c r="AX658" s="35"/>
    </row>
    <row r="659" ht="15.75" customHeight="1">
      <c r="D659" s="60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  <c r="AU659" s="35"/>
      <c r="AV659" s="35"/>
      <c r="AW659" s="35"/>
      <c r="AX659" s="35"/>
    </row>
    <row r="660" ht="15.75" customHeight="1">
      <c r="D660" s="60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  <c r="AX660" s="35"/>
    </row>
    <row r="661" ht="15.75" customHeight="1">
      <c r="D661" s="60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  <c r="AU661" s="35"/>
      <c r="AV661" s="35"/>
      <c r="AW661" s="35"/>
      <c r="AX661" s="35"/>
    </row>
    <row r="662" ht="15.75" customHeight="1">
      <c r="D662" s="60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  <c r="AV662" s="35"/>
      <c r="AW662" s="35"/>
      <c r="AX662" s="35"/>
    </row>
    <row r="663" ht="15.75" customHeight="1">
      <c r="D663" s="60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  <c r="AU663" s="35"/>
      <c r="AV663" s="35"/>
      <c r="AW663" s="35"/>
      <c r="AX663" s="35"/>
    </row>
    <row r="664" ht="15.75" customHeight="1">
      <c r="D664" s="60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  <c r="AU664" s="35"/>
      <c r="AV664" s="35"/>
      <c r="AW664" s="35"/>
      <c r="AX664" s="35"/>
    </row>
    <row r="665" ht="15.75" customHeight="1">
      <c r="D665" s="60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  <c r="AB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35"/>
      <c r="AS665" s="35"/>
      <c r="AT665" s="35"/>
      <c r="AU665" s="35"/>
      <c r="AV665" s="35"/>
      <c r="AW665" s="35"/>
      <c r="AX665" s="35"/>
    </row>
    <row r="666" ht="15.75" customHeight="1">
      <c r="D666" s="60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  <c r="AB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35"/>
      <c r="AS666" s="35"/>
      <c r="AT666" s="35"/>
      <c r="AU666" s="35"/>
      <c r="AV666" s="35"/>
      <c r="AW666" s="35"/>
      <c r="AX666" s="35"/>
    </row>
    <row r="667" ht="15.75" customHeight="1">
      <c r="D667" s="60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  <c r="AB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35"/>
      <c r="AS667" s="35"/>
      <c r="AT667" s="35"/>
      <c r="AU667" s="35"/>
      <c r="AV667" s="35"/>
      <c r="AW667" s="35"/>
      <c r="AX667" s="35"/>
    </row>
    <row r="668" ht="15.75" customHeight="1">
      <c r="D668" s="60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  <c r="AU668" s="35"/>
      <c r="AV668" s="35"/>
      <c r="AW668" s="35"/>
      <c r="AX668" s="35"/>
    </row>
    <row r="669" ht="15.75" customHeight="1">
      <c r="D669" s="60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  <c r="AX669" s="35"/>
    </row>
    <row r="670" ht="15.75" customHeight="1">
      <c r="D670" s="60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  <c r="AU670" s="35"/>
      <c r="AV670" s="35"/>
      <c r="AW670" s="35"/>
      <c r="AX670" s="35"/>
    </row>
    <row r="671" ht="15.75" customHeight="1">
      <c r="D671" s="60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  <c r="AB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35"/>
      <c r="AS671" s="35"/>
      <c r="AT671" s="35"/>
      <c r="AU671" s="35"/>
      <c r="AV671" s="35"/>
      <c r="AW671" s="35"/>
      <c r="AX671" s="35"/>
    </row>
    <row r="672" ht="15.75" customHeight="1">
      <c r="D672" s="60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  <c r="AT672" s="35"/>
      <c r="AU672" s="35"/>
      <c r="AV672" s="35"/>
      <c r="AW672" s="35"/>
      <c r="AX672" s="35"/>
    </row>
    <row r="673" ht="15.75" customHeight="1">
      <c r="D673" s="60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  <c r="AB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35"/>
      <c r="AS673" s="35"/>
      <c r="AT673" s="35"/>
      <c r="AU673" s="35"/>
      <c r="AV673" s="35"/>
      <c r="AW673" s="35"/>
      <c r="AX673" s="35"/>
    </row>
    <row r="674" ht="15.75" customHeight="1">
      <c r="D674" s="60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  <c r="AV674" s="35"/>
      <c r="AW674" s="35"/>
      <c r="AX674" s="35"/>
    </row>
    <row r="675" ht="15.75" customHeight="1">
      <c r="D675" s="60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  <c r="AB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35"/>
      <c r="AS675" s="35"/>
      <c r="AT675" s="35"/>
      <c r="AU675" s="35"/>
      <c r="AV675" s="35"/>
      <c r="AW675" s="35"/>
      <c r="AX675" s="35"/>
    </row>
    <row r="676" ht="15.75" customHeight="1">
      <c r="D676" s="60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  <c r="AB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35"/>
      <c r="AS676" s="35"/>
      <c r="AT676" s="35"/>
      <c r="AU676" s="35"/>
      <c r="AV676" s="35"/>
      <c r="AW676" s="35"/>
      <c r="AX676" s="35"/>
    </row>
    <row r="677" ht="15.75" customHeight="1">
      <c r="D677" s="60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  <c r="AB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35"/>
      <c r="AS677" s="35"/>
      <c r="AT677" s="35"/>
      <c r="AU677" s="35"/>
      <c r="AV677" s="35"/>
      <c r="AW677" s="35"/>
      <c r="AX677" s="35"/>
    </row>
    <row r="678" ht="15.75" customHeight="1">
      <c r="D678" s="60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  <c r="AX678" s="35"/>
    </row>
    <row r="679" ht="15.75" customHeight="1">
      <c r="D679" s="60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  <c r="AV679" s="35"/>
      <c r="AW679" s="35"/>
      <c r="AX679" s="35"/>
    </row>
    <row r="680" ht="15.75" customHeight="1">
      <c r="D680" s="60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  <c r="AU680" s="35"/>
      <c r="AV680" s="35"/>
      <c r="AW680" s="35"/>
      <c r="AX680" s="35"/>
    </row>
    <row r="681" ht="15.75" customHeight="1">
      <c r="D681" s="60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  <c r="AB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  <c r="AU681" s="35"/>
      <c r="AV681" s="35"/>
      <c r="AW681" s="35"/>
      <c r="AX681" s="35"/>
    </row>
    <row r="682" ht="15.75" customHeight="1">
      <c r="D682" s="60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  <c r="AU682" s="35"/>
      <c r="AV682" s="35"/>
      <c r="AW682" s="35"/>
      <c r="AX682" s="35"/>
    </row>
    <row r="683" ht="15.75" customHeight="1">
      <c r="D683" s="60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  <c r="AU683" s="35"/>
      <c r="AV683" s="35"/>
      <c r="AW683" s="35"/>
      <c r="AX683" s="35"/>
    </row>
    <row r="684" ht="15.75" customHeight="1">
      <c r="D684" s="60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  <c r="AU684" s="35"/>
      <c r="AV684" s="35"/>
      <c r="AW684" s="35"/>
      <c r="AX684" s="35"/>
    </row>
    <row r="685" ht="15.75" customHeight="1">
      <c r="D685" s="60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  <c r="AU685" s="35"/>
      <c r="AV685" s="35"/>
      <c r="AW685" s="35"/>
      <c r="AX685" s="35"/>
    </row>
    <row r="686" ht="15.75" customHeight="1">
      <c r="D686" s="60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  <c r="AU686" s="35"/>
      <c r="AV686" s="35"/>
      <c r="AW686" s="35"/>
      <c r="AX686" s="35"/>
    </row>
    <row r="687" ht="15.75" customHeight="1">
      <c r="D687" s="60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  <c r="AV687" s="35"/>
      <c r="AW687" s="35"/>
      <c r="AX687" s="35"/>
    </row>
    <row r="688" ht="15.75" customHeight="1">
      <c r="D688" s="60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  <c r="AU688" s="35"/>
      <c r="AV688" s="35"/>
      <c r="AW688" s="35"/>
      <c r="AX688" s="35"/>
    </row>
    <row r="689" ht="15.75" customHeight="1">
      <c r="D689" s="60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  <c r="AB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  <c r="AU689" s="35"/>
      <c r="AV689" s="35"/>
      <c r="AW689" s="35"/>
      <c r="AX689" s="35"/>
    </row>
    <row r="690" ht="15.75" customHeight="1">
      <c r="D690" s="60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  <c r="AB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  <c r="AU690" s="35"/>
      <c r="AV690" s="35"/>
      <c r="AW690" s="35"/>
      <c r="AX690" s="35"/>
    </row>
    <row r="691" ht="15.75" customHeight="1">
      <c r="D691" s="60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  <c r="AU691" s="35"/>
      <c r="AV691" s="35"/>
      <c r="AW691" s="35"/>
      <c r="AX691" s="35"/>
    </row>
    <row r="692" ht="15.75" customHeight="1">
      <c r="D692" s="60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  <c r="AU692" s="35"/>
      <c r="AV692" s="35"/>
      <c r="AW692" s="35"/>
      <c r="AX692" s="35"/>
    </row>
    <row r="693" ht="15.75" customHeight="1">
      <c r="D693" s="60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  <c r="AU693" s="35"/>
      <c r="AV693" s="35"/>
      <c r="AW693" s="35"/>
      <c r="AX693" s="35"/>
    </row>
    <row r="694" ht="15.75" customHeight="1">
      <c r="D694" s="60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  <c r="AB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  <c r="AU694" s="35"/>
      <c r="AV694" s="35"/>
      <c r="AW694" s="35"/>
      <c r="AX694" s="35"/>
    </row>
    <row r="695" ht="15.75" customHeight="1">
      <c r="D695" s="60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  <c r="AB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  <c r="AT695" s="35"/>
      <c r="AU695" s="35"/>
      <c r="AV695" s="35"/>
      <c r="AW695" s="35"/>
      <c r="AX695" s="35"/>
    </row>
    <row r="696" ht="15.75" customHeight="1">
      <c r="D696" s="60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  <c r="AV696" s="35"/>
      <c r="AW696" s="35"/>
      <c r="AX696" s="35"/>
    </row>
    <row r="697" ht="15.75" customHeight="1">
      <c r="D697" s="60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</row>
    <row r="698" ht="15.75" customHeight="1">
      <c r="D698" s="60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</row>
    <row r="699" ht="15.75" customHeight="1">
      <c r="D699" s="60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  <c r="AV699" s="35"/>
      <c r="AW699" s="35"/>
      <c r="AX699" s="35"/>
    </row>
    <row r="700" ht="15.75" customHeight="1">
      <c r="D700" s="60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  <c r="AB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35"/>
      <c r="AS700" s="35"/>
      <c r="AT700" s="35"/>
      <c r="AU700" s="35"/>
      <c r="AV700" s="35"/>
      <c r="AW700" s="35"/>
      <c r="AX700" s="35"/>
    </row>
    <row r="701" ht="15.75" customHeight="1">
      <c r="D701" s="60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  <c r="AB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  <c r="AU701" s="35"/>
      <c r="AV701" s="35"/>
      <c r="AW701" s="35"/>
      <c r="AX701" s="35"/>
    </row>
    <row r="702" ht="15.75" customHeight="1">
      <c r="D702" s="60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  <c r="AT702" s="35"/>
      <c r="AU702" s="35"/>
      <c r="AV702" s="35"/>
      <c r="AW702" s="35"/>
      <c r="AX702" s="35"/>
    </row>
    <row r="703" ht="15.75" customHeight="1">
      <c r="D703" s="60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  <c r="AU703" s="35"/>
      <c r="AV703" s="35"/>
      <c r="AW703" s="35"/>
      <c r="AX703" s="35"/>
    </row>
    <row r="704" ht="15.75" customHeight="1">
      <c r="D704" s="60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  <c r="AU704" s="35"/>
      <c r="AV704" s="35"/>
      <c r="AW704" s="35"/>
      <c r="AX704" s="35"/>
    </row>
    <row r="705" ht="15.75" customHeight="1">
      <c r="D705" s="60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  <c r="AU705" s="35"/>
      <c r="AV705" s="35"/>
      <c r="AW705" s="35"/>
      <c r="AX705" s="35"/>
    </row>
    <row r="706" ht="15.75" customHeight="1">
      <c r="D706" s="60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  <c r="AX706" s="35"/>
    </row>
    <row r="707" ht="15.75" customHeight="1">
      <c r="D707" s="60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  <c r="AU707" s="35"/>
      <c r="AV707" s="35"/>
      <c r="AW707" s="35"/>
      <c r="AX707" s="35"/>
    </row>
    <row r="708" ht="15.75" customHeight="1">
      <c r="D708" s="60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  <c r="AU708" s="35"/>
      <c r="AV708" s="35"/>
      <c r="AW708" s="35"/>
      <c r="AX708" s="35"/>
    </row>
    <row r="709" ht="15.75" customHeight="1">
      <c r="D709" s="60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  <c r="AU709" s="35"/>
      <c r="AV709" s="35"/>
      <c r="AW709" s="35"/>
      <c r="AX709" s="35"/>
    </row>
    <row r="710" ht="15.75" customHeight="1">
      <c r="D710" s="60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  <c r="AU710" s="35"/>
      <c r="AV710" s="35"/>
      <c r="AW710" s="35"/>
      <c r="AX710" s="35"/>
    </row>
    <row r="711" ht="15.75" customHeight="1">
      <c r="D711" s="60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  <c r="AW711" s="35"/>
      <c r="AX711" s="35"/>
    </row>
    <row r="712" ht="15.75" customHeight="1">
      <c r="D712" s="60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  <c r="AB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  <c r="AT712" s="35"/>
      <c r="AU712" s="35"/>
      <c r="AV712" s="35"/>
      <c r="AW712" s="35"/>
      <c r="AX712" s="35"/>
    </row>
    <row r="713" ht="15.75" customHeight="1">
      <c r="D713" s="60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  <c r="AB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  <c r="AT713" s="35"/>
      <c r="AU713" s="35"/>
      <c r="AV713" s="35"/>
      <c r="AW713" s="35"/>
      <c r="AX713" s="35"/>
    </row>
    <row r="714" ht="15.75" customHeight="1">
      <c r="D714" s="60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  <c r="AU714" s="35"/>
      <c r="AV714" s="35"/>
      <c r="AW714" s="35"/>
      <c r="AX714" s="35"/>
    </row>
    <row r="715" ht="15.75" customHeight="1">
      <c r="D715" s="60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  <c r="AU715" s="35"/>
      <c r="AV715" s="35"/>
      <c r="AW715" s="35"/>
      <c r="AX715" s="35"/>
    </row>
    <row r="716" ht="15.75" customHeight="1">
      <c r="D716" s="60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  <c r="AU716" s="35"/>
      <c r="AV716" s="35"/>
      <c r="AW716" s="35"/>
      <c r="AX716" s="35"/>
    </row>
    <row r="717" ht="15.75" customHeight="1">
      <c r="D717" s="60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  <c r="AB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35"/>
      <c r="AS717" s="35"/>
      <c r="AT717" s="35"/>
      <c r="AU717" s="35"/>
      <c r="AV717" s="35"/>
      <c r="AW717" s="35"/>
      <c r="AX717" s="35"/>
    </row>
    <row r="718" ht="15.75" customHeight="1">
      <c r="D718" s="60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/>
      <c r="AT718" s="35"/>
      <c r="AU718" s="35"/>
      <c r="AV718" s="35"/>
      <c r="AW718" s="35"/>
      <c r="AX718" s="35"/>
    </row>
    <row r="719" ht="15.75" customHeight="1">
      <c r="D719" s="60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  <c r="AB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35"/>
      <c r="AS719" s="35"/>
      <c r="AT719" s="35"/>
      <c r="AU719" s="35"/>
      <c r="AV719" s="35"/>
      <c r="AW719" s="35"/>
      <c r="AX719" s="35"/>
    </row>
    <row r="720" ht="15.75" customHeight="1">
      <c r="D720" s="60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  <c r="AU720" s="35"/>
      <c r="AV720" s="35"/>
      <c r="AW720" s="35"/>
      <c r="AX720" s="35"/>
    </row>
    <row r="721" ht="15.75" customHeight="1">
      <c r="D721" s="60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  <c r="AB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35"/>
      <c r="AS721" s="35"/>
      <c r="AT721" s="35"/>
      <c r="AU721" s="35"/>
      <c r="AV721" s="35"/>
      <c r="AW721" s="35"/>
      <c r="AX721" s="35"/>
    </row>
    <row r="722" ht="15.75" customHeight="1">
      <c r="D722" s="60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  <c r="AB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35"/>
      <c r="AS722" s="35"/>
      <c r="AT722" s="35"/>
      <c r="AU722" s="35"/>
      <c r="AV722" s="35"/>
      <c r="AW722" s="35"/>
      <c r="AX722" s="35"/>
    </row>
    <row r="723" ht="15.75" customHeight="1">
      <c r="D723" s="60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  <c r="AW723" s="35"/>
      <c r="AX723" s="35"/>
    </row>
    <row r="724" ht="15.75" customHeight="1">
      <c r="D724" s="60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  <c r="AU724" s="35"/>
      <c r="AV724" s="35"/>
      <c r="AW724" s="35"/>
      <c r="AX724" s="35"/>
    </row>
    <row r="725" ht="15.75" customHeight="1">
      <c r="D725" s="60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  <c r="AU725" s="35"/>
      <c r="AV725" s="35"/>
      <c r="AW725" s="35"/>
      <c r="AX725" s="35"/>
    </row>
    <row r="726" ht="15.75" customHeight="1">
      <c r="D726" s="60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  <c r="AU726" s="35"/>
      <c r="AV726" s="35"/>
      <c r="AW726" s="35"/>
      <c r="AX726" s="35"/>
    </row>
    <row r="727" ht="15.75" customHeight="1">
      <c r="D727" s="60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  <c r="AB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35"/>
      <c r="AS727" s="35"/>
      <c r="AT727" s="35"/>
      <c r="AU727" s="35"/>
      <c r="AV727" s="35"/>
      <c r="AW727" s="35"/>
      <c r="AX727" s="35"/>
    </row>
    <row r="728" ht="15.75" customHeight="1">
      <c r="D728" s="60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  <c r="AB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35"/>
      <c r="AS728" s="35"/>
      <c r="AT728" s="35"/>
      <c r="AU728" s="35"/>
      <c r="AV728" s="35"/>
      <c r="AW728" s="35"/>
      <c r="AX728" s="35"/>
    </row>
    <row r="729" ht="15.75" customHeight="1">
      <c r="D729" s="60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/>
      <c r="AB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35"/>
      <c r="AS729" s="35"/>
      <c r="AT729" s="35"/>
      <c r="AU729" s="35"/>
      <c r="AV729" s="35"/>
      <c r="AW729" s="35"/>
      <c r="AX729" s="35"/>
    </row>
    <row r="730" ht="15.75" customHeight="1">
      <c r="D730" s="60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35"/>
      <c r="AS730" s="35"/>
      <c r="AT730" s="35"/>
      <c r="AU730" s="35"/>
      <c r="AV730" s="35"/>
      <c r="AW730" s="35"/>
      <c r="AX730" s="35"/>
    </row>
    <row r="731" ht="15.75" customHeight="1">
      <c r="D731" s="60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  <c r="AA731" s="35"/>
      <c r="AB731" s="35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35"/>
      <c r="AS731" s="35"/>
      <c r="AT731" s="35"/>
      <c r="AU731" s="35"/>
      <c r="AV731" s="35"/>
      <c r="AW731" s="35"/>
      <c r="AX731" s="35"/>
    </row>
    <row r="732" ht="15.75" customHeight="1">
      <c r="D732" s="60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  <c r="AA732" s="35"/>
      <c r="AB732" s="35"/>
      <c r="AD732" s="35"/>
      <c r="AE732" s="35"/>
      <c r="AF732" s="35"/>
      <c r="AG732" s="35"/>
      <c r="AH732" s="35"/>
      <c r="AI732" s="35"/>
      <c r="AJ732" s="35"/>
      <c r="AK732" s="35"/>
      <c r="AL732" s="35"/>
      <c r="AM732" s="35"/>
      <c r="AN732" s="35"/>
      <c r="AO732" s="35"/>
      <c r="AP732" s="35"/>
      <c r="AQ732" s="35"/>
      <c r="AR732" s="35"/>
      <c r="AS732" s="35"/>
      <c r="AT732" s="35"/>
      <c r="AU732" s="35"/>
      <c r="AV732" s="35"/>
      <c r="AW732" s="35"/>
      <c r="AX732" s="35"/>
    </row>
    <row r="733" ht="15.75" customHeight="1">
      <c r="D733" s="60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  <c r="AA733" s="35"/>
      <c r="AB733" s="35"/>
      <c r="AD733" s="35"/>
      <c r="AE733" s="35"/>
      <c r="AF733" s="35"/>
      <c r="AG733" s="35"/>
      <c r="AH733" s="35"/>
      <c r="AI733" s="35"/>
      <c r="AJ733" s="35"/>
      <c r="AK733" s="35"/>
      <c r="AL733" s="35"/>
      <c r="AM733" s="35"/>
      <c r="AN733" s="35"/>
      <c r="AO733" s="35"/>
      <c r="AP733" s="35"/>
      <c r="AQ733" s="35"/>
      <c r="AR733" s="35"/>
      <c r="AS733" s="35"/>
      <c r="AT733" s="35"/>
      <c r="AU733" s="35"/>
      <c r="AV733" s="35"/>
      <c r="AW733" s="35"/>
      <c r="AX733" s="35"/>
    </row>
    <row r="734" ht="15.75" customHeight="1">
      <c r="D734" s="60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35"/>
      <c r="AS734" s="35"/>
      <c r="AT734" s="35"/>
      <c r="AU734" s="35"/>
      <c r="AV734" s="35"/>
      <c r="AW734" s="35"/>
      <c r="AX734" s="35"/>
    </row>
    <row r="735" ht="15.75" customHeight="1">
      <c r="D735" s="60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  <c r="AT735" s="35"/>
      <c r="AU735" s="35"/>
      <c r="AV735" s="35"/>
      <c r="AW735" s="35"/>
      <c r="AX735" s="35"/>
    </row>
    <row r="736" ht="15.75" customHeight="1">
      <c r="D736" s="60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35"/>
      <c r="AS736" s="35"/>
      <c r="AT736" s="35"/>
      <c r="AU736" s="35"/>
      <c r="AV736" s="35"/>
      <c r="AW736" s="35"/>
      <c r="AX736" s="35"/>
    </row>
    <row r="737" ht="15.75" customHeight="1">
      <c r="D737" s="60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  <c r="AA737" s="35"/>
      <c r="AB737" s="35"/>
      <c r="AD737" s="35"/>
      <c r="AE737" s="35"/>
      <c r="AF737" s="35"/>
      <c r="AG737" s="35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35"/>
      <c r="AS737" s="35"/>
      <c r="AT737" s="35"/>
      <c r="AU737" s="35"/>
      <c r="AV737" s="35"/>
      <c r="AW737" s="35"/>
      <c r="AX737" s="35"/>
    </row>
    <row r="738" ht="15.75" customHeight="1">
      <c r="D738" s="60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35"/>
      <c r="AS738" s="35"/>
      <c r="AT738" s="35"/>
      <c r="AU738" s="35"/>
      <c r="AV738" s="35"/>
      <c r="AW738" s="35"/>
      <c r="AX738" s="35"/>
    </row>
    <row r="739" ht="15.75" customHeight="1">
      <c r="D739" s="60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  <c r="AA739" s="35"/>
      <c r="AB739" s="35"/>
      <c r="AD739" s="35"/>
      <c r="AE739" s="35"/>
      <c r="AF739" s="35"/>
      <c r="AG739" s="35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35"/>
      <c r="AS739" s="35"/>
      <c r="AT739" s="35"/>
      <c r="AU739" s="35"/>
      <c r="AV739" s="35"/>
      <c r="AW739" s="35"/>
      <c r="AX739" s="35"/>
    </row>
    <row r="740" ht="15.75" customHeight="1">
      <c r="D740" s="60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35"/>
      <c r="AS740" s="35"/>
      <c r="AT740" s="35"/>
      <c r="AU740" s="35"/>
      <c r="AV740" s="35"/>
      <c r="AW740" s="35"/>
      <c r="AX740" s="35"/>
    </row>
    <row r="741" ht="15.75" customHeight="1">
      <c r="D741" s="60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35"/>
      <c r="AS741" s="35"/>
      <c r="AT741" s="35"/>
      <c r="AU741" s="35"/>
      <c r="AV741" s="35"/>
      <c r="AW741" s="35"/>
      <c r="AX741" s="35"/>
    </row>
    <row r="742" ht="15.75" customHeight="1">
      <c r="D742" s="60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  <c r="AA742" s="35"/>
      <c r="AB742" s="35"/>
      <c r="AD742" s="35"/>
      <c r="AE742" s="35"/>
      <c r="AF742" s="35"/>
      <c r="AG742" s="35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35"/>
      <c r="AS742" s="35"/>
      <c r="AT742" s="35"/>
      <c r="AU742" s="35"/>
      <c r="AV742" s="35"/>
      <c r="AW742" s="35"/>
      <c r="AX742" s="35"/>
    </row>
    <row r="743" ht="15.75" customHeight="1">
      <c r="D743" s="60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  <c r="AA743" s="35"/>
      <c r="AB743" s="35"/>
      <c r="AD743" s="35"/>
      <c r="AE743" s="35"/>
      <c r="AF743" s="35"/>
      <c r="AG743" s="35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35"/>
      <c r="AS743" s="35"/>
      <c r="AT743" s="35"/>
      <c r="AU743" s="35"/>
      <c r="AV743" s="35"/>
      <c r="AW743" s="35"/>
      <c r="AX743" s="35"/>
    </row>
    <row r="744" ht="15.75" customHeight="1">
      <c r="D744" s="60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  <c r="AA744" s="35"/>
      <c r="AB744" s="35"/>
      <c r="AD744" s="35"/>
      <c r="AE744" s="35"/>
      <c r="AF744" s="35"/>
      <c r="AG744" s="35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35"/>
      <c r="AS744" s="35"/>
      <c r="AT744" s="35"/>
      <c r="AU744" s="35"/>
      <c r="AV744" s="35"/>
      <c r="AW744" s="35"/>
      <c r="AX744" s="35"/>
    </row>
    <row r="745" ht="15.75" customHeight="1">
      <c r="D745" s="60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  <c r="AA745" s="35"/>
      <c r="AB745" s="35"/>
      <c r="AD745" s="35"/>
      <c r="AE745" s="35"/>
      <c r="AF745" s="35"/>
      <c r="AG745" s="35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35"/>
      <c r="AS745" s="35"/>
      <c r="AT745" s="35"/>
      <c r="AU745" s="35"/>
      <c r="AV745" s="35"/>
      <c r="AW745" s="35"/>
      <c r="AX745" s="35"/>
    </row>
    <row r="746" ht="15.75" customHeight="1">
      <c r="D746" s="60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  <c r="AA746" s="35"/>
      <c r="AB746" s="35"/>
      <c r="AD746" s="35"/>
      <c r="AE746" s="35"/>
      <c r="AF746" s="35"/>
      <c r="AG746" s="35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35"/>
      <c r="AS746" s="35"/>
      <c r="AT746" s="35"/>
      <c r="AU746" s="35"/>
      <c r="AV746" s="35"/>
      <c r="AW746" s="35"/>
      <c r="AX746" s="35"/>
    </row>
    <row r="747" ht="15.75" customHeight="1">
      <c r="D747" s="60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  <c r="AB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/>
      <c r="AS747" s="35"/>
      <c r="AT747" s="35"/>
      <c r="AU747" s="35"/>
      <c r="AV747" s="35"/>
      <c r="AW747" s="35"/>
      <c r="AX747" s="35"/>
    </row>
    <row r="748" ht="15.75" customHeight="1">
      <c r="D748" s="60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35"/>
      <c r="AS748" s="35"/>
      <c r="AT748" s="35"/>
      <c r="AU748" s="35"/>
      <c r="AV748" s="35"/>
      <c r="AW748" s="35"/>
      <c r="AX748" s="35"/>
    </row>
    <row r="749" ht="15.75" customHeight="1">
      <c r="D749" s="60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  <c r="AA749" s="35"/>
      <c r="AB749" s="35"/>
      <c r="AD749" s="35"/>
      <c r="AE749" s="35"/>
      <c r="AF749" s="35"/>
      <c r="AG749" s="35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35"/>
      <c r="AS749" s="35"/>
      <c r="AT749" s="35"/>
      <c r="AU749" s="35"/>
      <c r="AV749" s="35"/>
      <c r="AW749" s="35"/>
      <c r="AX749" s="35"/>
    </row>
    <row r="750" ht="15.75" customHeight="1">
      <c r="D750" s="60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35"/>
      <c r="AS750" s="35"/>
      <c r="AT750" s="35"/>
      <c r="AU750" s="35"/>
      <c r="AV750" s="35"/>
      <c r="AW750" s="35"/>
      <c r="AX750" s="35"/>
    </row>
    <row r="751" ht="15.75" customHeight="1">
      <c r="D751" s="60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  <c r="AA751" s="35"/>
      <c r="AB751" s="35"/>
      <c r="AD751" s="35"/>
      <c r="AE751" s="35"/>
      <c r="AF751" s="35"/>
      <c r="AG751" s="35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35"/>
      <c r="AS751" s="35"/>
      <c r="AT751" s="35"/>
      <c r="AU751" s="35"/>
      <c r="AV751" s="35"/>
      <c r="AW751" s="35"/>
      <c r="AX751" s="35"/>
    </row>
    <row r="752" ht="15.75" customHeight="1">
      <c r="D752" s="60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  <c r="AA752" s="35"/>
      <c r="AB752" s="35"/>
      <c r="AD752" s="35"/>
      <c r="AE752" s="35"/>
      <c r="AF752" s="35"/>
      <c r="AG752" s="35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35"/>
      <c r="AS752" s="35"/>
      <c r="AT752" s="35"/>
      <c r="AU752" s="35"/>
      <c r="AV752" s="35"/>
      <c r="AW752" s="35"/>
      <c r="AX752" s="35"/>
    </row>
    <row r="753" ht="15.75" customHeight="1">
      <c r="D753" s="60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  <c r="AA753" s="35"/>
      <c r="AB753" s="35"/>
      <c r="AD753" s="35"/>
      <c r="AE753" s="35"/>
      <c r="AF753" s="35"/>
      <c r="AG753" s="35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35"/>
      <c r="AS753" s="35"/>
      <c r="AT753" s="35"/>
      <c r="AU753" s="35"/>
      <c r="AV753" s="35"/>
      <c r="AW753" s="35"/>
      <c r="AX753" s="35"/>
    </row>
    <row r="754" ht="15.75" customHeight="1">
      <c r="D754" s="60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35"/>
      <c r="AS754" s="35"/>
      <c r="AT754" s="35"/>
      <c r="AU754" s="35"/>
      <c r="AV754" s="35"/>
      <c r="AW754" s="35"/>
      <c r="AX754" s="35"/>
    </row>
    <row r="755" ht="15.75" customHeight="1">
      <c r="D755" s="60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/>
      <c r="AS755" s="35"/>
      <c r="AT755" s="35"/>
      <c r="AU755" s="35"/>
      <c r="AV755" s="35"/>
      <c r="AW755" s="35"/>
      <c r="AX755" s="35"/>
    </row>
    <row r="756" ht="15.75" customHeight="1">
      <c r="D756" s="60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35"/>
      <c r="AS756" s="35"/>
      <c r="AT756" s="35"/>
      <c r="AU756" s="35"/>
      <c r="AV756" s="35"/>
      <c r="AW756" s="35"/>
      <c r="AX756" s="35"/>
    </row>
    <row r="757" ht="15.75" customHeight="1">
      <c r="D757" s="60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  <c r="AA757" s="35"/>
      <c r="AB757" s="35"/>
      <c r="AD757" s="35"/>
      <c r="AE757" s="35"/>
      <c r="AF757" s="35"/>
      <c r="AG757" s="35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35"/>
      <c r="AS757" s="35"/>
      <c r="AT757" s="35"/>
      <c r="AU757" s="35"/>
      <c r="AV757" s="35"/>
      <c r="AW757" s="35"/>
      <c r="AX757" s="35"/>
    </row>
    <row r="758" ht="15.75" customHeight="1">
      <c r="D758" s="60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  <c r="AA758" s="35"/>
      <c r="AB758" s="35"/>
      <c r="AD758" s="35"/>
      <c r="AE758" s="35"/>
      <c r="AF758" s="35"/>
      <c r="AG758" s="35"/>
      <c r="AH758" s="35"/>
      <c r="AI758" s="35"/>
      <c r="AJ758" s="35"/>
      <c r="AK758" s="35"/>
      <c r="AL758" s="35"/>
      <c r="AM758" s="35"/>
      <c r="AN758" s="35"/>
      <c r="AO758" s="35"/>
      <c r="AP758" s="35"/>
      <c r="AQ758" s="35"/>
      <c r="AR758" s="35"/>
      <c r="AS758" s="35"/>
      <c r="AT758" s="35"/>
      <c r="AU758" s="35"/>
      <c r="AV758" s="35"/>
      <c r="AW758" s="35"/>
      <c r="AX758" s="35"/>
    </row>
    <row r="759" ht="15.75" customHeight="1">
      <c r="D759" s="60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  <c r="AA759" s="35"/>
      <c r="AB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35"/>
      <c r="AS759" s="35"/>
      <c r="AT759" s="35"/>
      <c r="AU759" s="35"/>
      <c r="AV759" s="35"/>
      <c r="AW759" s="35"/>
      <c r="AX759" s="35"/>
    </row>
    <row r="760" ht="15.75" customHeight="1">
      <c r="D760" s="60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35"/>
      <c r="AS760" s="35"/>
      <c r="AT760" s="35"/>
      <c r="AU760" s="35"/>
      <c r="AV760" s="35"/>
      <c r="AW760" s="35"/>
      <c r="AX760" s="35"/>
    </row>
    <row r="761" ht="15.75" customHeight="1">
      <c r="D761" s="60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  <c r="AA761" s="35"/>
      <c r="AB761" s="35"/>
      <c r="AD761" s="35"/>
      <c r="AE761" s="35"/>
      <c r="AF761" s="35"/>
      <c r="AG761" s="35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35"/>
      <c r="AS761" s="35"/>
      <c r="AT761" s="35"/>
      <c r="AU761" s="35"/>
      <c r="AV761" s="35"/>
      <c r="AW761" s="35"/>
      <c r="AX761" s="35"/>
    </row>
    <row r="762" ht="15.75" customHeight="1">
      <c r="D762" s="60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  <c r="AA762" s="35"/>
      <c r="AB762" s="35"/>
      <c r="AD762" s="35"/>
      <c r="AE762" s="35"/>
      <c r="AF762" s="35"/>
      <c r="AG762" s="35"/>
      <c r="AH762" s="35"/>
      <c r="AI762" s="35"/>
      <c r="AJ762" s="35"/>
      <c r="AK762" s="35"/>
      <c r="AL762" s="35"/>
      <c r="AM762" s="35"/>
      <c r="AN762" s="35"/>
      <c r="AO762" s="35"/>
      <c r="AP762" s="35"/>
      <c r="AQ762" s="35"/>
      <c r="AR762" s="35"/>
      <c r="AS762" s="35"/>
      <c r="AT762" s="35"/>
      <c r="AU762" s="35"/>
      <c r="AV762" s="35"/>
      <c r="AW762" s="35"/>
      <c r="AX762" s="35"/>
    </row>
    <row r="763" ht="15.75" customHeight="1">
      <c r="D763" s="60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  <c r="AA763" s="35"/>
      <c r="AB763" s="35"/>
      <c r="AD763" s="35"/>
      <c r="AE763" s="35"/>
      <c r="AF763" s="35"/>
      <c r="AG763" s="35"/>
      <c r="AH763" s="35"/>
      <c r="AI763" s="35"/>
      <c r="AJ763" s="35"/>
      <c r="AK763" s="35"/>
      <c r="AL763" s="35"/>
      <c r="AM763" s="35"/>
      <c r="AN763" s="35"/>
      <c r="AO763" s="35"/>
      <c r="AP763" s="35"/>
      <c r="AQ763" s="35"/>
      <c r="AR763" s="35"/>
      <c r="AS763" s="35"/>
      <c r="AT763" s="35"/>
      <c r="AU763" s="35"/>
      <c r="AV763" s="35"/>
      <c r="AW763" s="35"/>
      <c r="AX763" s="35"/>
    </row>
    <row r="764" ht="15.75" customHeight="1">
      <c r="D764" s="60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35"/>
      <c r="AS764" s="35"/>
      <c r="AT764" s="35"/>
      <c r="AU764" s="35"/>
      <c r="AV764" s="35"/>
      <c r="AW764" s="35"/>
      <c r="AX764" s="35"/>
    </row>
    <row r="765" ht="15.75" customHeight="1">
      <c r="D765" s="60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  <c r="AU765" s="35"/>
      <c r="AV765" s="35"/>
      <c r="AW765" s="35"/>
      <c r="AX765" s="35"/>
    </row>
    <row r="766" ht="15.75" customHeight="1">
      <c r="D766" s="60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35"/>
      <c r="AS766" s="35"/>
      <c r="AT766" s="35"/>
      <c r="AU766" s="35"/>
      <c r="AV766" s="35"/>
      <c r="AW766" s="35"/>
      <c r="AX766" s="35"/>
    </row>
    <row r="767" ht="15.75" customHeight="1">
      <c r="D767" s="60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  <c r="AA767" s="35"/>
      <c r="AB767" s="35"/>
      <c r="AD767" s="35"/>
      <c r="AE767" s="35"/>
      <c r="AF767" s="35"/>
      <c r="AG767" s="35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35"/>
      <c r="AS767" s="35"/>
      <c r="AT767" s="35"/>
      <c r="AU767" s="35"/>
      <c r="AV767" s="35"/>
      <c r="AW767" s="35"/>
      <c r="AX767" s="35"/>
    </row>
    <row r="768" ht="15.75" customHeight="1">
      <c r="D768" s="60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  <c r="AA768" s="35"/>
      <c r="AB768" s="35"/>
      <c r="AD768" s="35"/>
      <c r="AE768" s="35"/>
      <c r="AF768" s="35"/>
      <c r="AG768" s="35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35"/>
      <c r="AS768" s="35"/>
      <c r="AT768" s="35"/>
      <c r="AU768" s="35"/>
      <c r="AV768" s="35"/>
      <c r="AW768" s="35"/>
      <c r="AX768" s="35"/>
    </row>
    <row r="769" ht="15.75" customHeight="1">
      <c r="D769" s="60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  <c r="AA769" s="35"/>
      <c r="AB769" s="35"/>
      <c r="AD769" s="35"/>
      <c r="AE769" s="35"/>
      <c r="AF769" s="35"/>
      <c r="AG769" s="35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35"/>
      <c r="AS769" s="35"/>
      <c r="AT769" s="35"/>
      <c r="AU769" s="35"/>
      <c r="AV769" s="35"/>
      <c r="AW769" s="35"/>
      <c r="AX769" s="35"/>
    </row>
    <row r="770" ht="15.75" customHeight="1">
      <c r="D770" s="60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  <c r="AA770" s="35"/>
      <c r="AB770" s="35"/>
      <c r="AD770" s="35"/>
      <c r="AE770" s="35"/>
      <c r="AF770" s="35"/>
      <c r="AG770" s="35"/>
      <c r="AH770" s="35"/>
      <c r="AI770" s="35"/>
      <c r="AJ770" s="35"/>
      <c r="AK770" s="35"/>
      <c r="AL770" s="35"/>
      <c r="AM770" s="35"/>
      <c r="AN770" s="35"/>
      <c r="AO770" s="35"/>
      <c r="AP770" s="35"/>
      <c r="AQ770" s="35"/>
      <c r="AR770" s="35"/>
      <c r="AS770" s="35"/>
      <c r="AT770" s="35"/>
      <c r="AU770" s="35"/>
      <c r="AV770" s="35"/>
      <c r="AW770" s="35"/>
      <c r="AX770" s="35"/>
    </row>
    <row r="771" ht="15.75" customHeight="1">
      <c r="D771" s="60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  <c r="AU771" s="35"/>
      <c r="AV771" s="35"/>
      <c r="AW771" s="35"/>
      <c r="AX771" s="35"/>
    </row>
    <row r="772" ht="15.75" customHeight="1">
      <c r="D772" s="60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  <c r="AA772" s="35"/>
      <c r="AB772" s="35"/>
      <c r="AD772" s="35"/>
      <c r="AE772" s="35"/>
      <c r="AF772" s="35"/>
      <c r="AG772" s="35"/>
      <c r="AH772" s="35"/>
      <c r="AI772" s="35"/>
      <c r="AJ772" s="35"/>
      <c r="AK772" s="35"/>
      <c r="AL772" s="35"/>
      <c r="AM772" s="35"/>
      <c r="AN772" s="35"/>
      <c r="AO772" s="35"/>
      <c r="AP772" s="35"/>
      <c r="AQ772" s="35"/>
      <c r="AR772" s="35"/>
      <c r="AS772" s="35"/>
      <c r="AT772" s="35"/>
      <c r="AU772" s="35"/>
      <c r="AV772" s="35"/>
      <c r="AW772" s="35"/>
      <c r="AX772" s="35"/>
    </row>
    <row r="773" ht="15.75" customHeight="1">
      <c r="D773" s="60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  <c r="AA773" s="35"/>
      <c r="AB773" s="35"/>
      <c r="AD773" s="35"/>
      <c r="AE773" s="35"/>
      <c r="AF773" s="35"/>
      <c r="AG773" s="35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35"/>
      <c r="AS773" s="35"/>
      <c r="AT773" s="35"/>
      <c r="AU773" s="35"/>
      <c r="AV773" s="35"/>
      <c r="AW773" s="35"/>
      <c r="AX773" s="35"/>
    </row>
    <row r="774" ht="15.75" customHeight="1">
      <c r="D774" s="60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  <c r="AA774" s="35"/>
      <c r="AB774" s="35"/>
      <c r="AD774" s="35"/>
      <c r="AE774" s="35"/>
      <c r="AF774" s="35"/>
      <c r="AG774" s="35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35"/>
      <c r="AS774" s="35"/>
      <c r="AT774" s="35"/>
      <c r="AU774" s="35"/>
      <c r="AV774" s="35"/>
      <c r="AW774" s="35"/>
      <c r="AX774" s="35"/>
    </row>
    <row r="775" ht="15.75" customHeight="1">
      <c r="D775" s="60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  <c r="AA775" s="35"/>
      <c r="AB775" s="35"/>
      <c r="AD775" s="35"/>
      <c r="AE775" s="35"/>
      <c r="AF775" s="35"/>
      <c r="AG775" s="35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35"/>
      <c r="AS775" s="35"/>
      <c r="AT775" s="35"/>
      <c r="AU775" s="35"/>
      <c r="AV775" s="35"/>
      <c r="AW775" s="35"/>
      <c r="AX775" s="35"/>
    </row>
    <row r="776" ht="15.75" customHeight="1">
      <c r="D776" s="60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  <c r="AA776" s="35"/>
      <c r="AB776" s="35"/>
      <c r="AD776" s="35"/>
      <c r="AE776" s="35"/>
      <c r="AF776" s="35"/>
      <c r="AG776" s="35"/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35"/>
      <c r="AS776" s="35"/>
      <c r="AT776" s="35"/>
      <c r="AU776" s="35"/>
      <c r="AV776" s="35"/>
      <c r="AW776" s="35"/>
      <c r="AX776" s="35"/>
    </row>
    <row r="777" ht="15.75" customHeight="1">
      <c r="D777" s="60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  <c r="AA777" s="35"/>
      <c r="AB777" s="35"/>
      <c r="AD777" s="35"/>
      <c r="AE777" s="35"/>
      <c r="AF777" s="35"/>
      <c r="AG777" s="35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35"/>
      <c r="AS777" s="35"/>
      <c r="AT777" s="35"/>
      <c r="AU777" s="35"/>
      <c r="AV777" s="35"/>
      <c r="AW777" s="35"/>
      <c r="AX777" s="35"/>
    </row>
    <row r="778" ht="15.75" customHeight="1">
      <c r="D778" s="60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  <c r="AA778" s="35"/>
      <c r="AB778" s="35"/>
      <c r="AD778" s="35"/>
      <c r="AE778" s="35"/>
      <c r="AF778" s="35"/>
      <c r="AG778" s="35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35"/>
      <c r="AS778" s="35"/>
      <c r="AT778" s="35"/>
      <c r="AU778" s="35"/>
      <c r="AV778" s="35"/>
      <c r="AW778" s="35"/>
      <c r="AX778" s="35"/>
    </row>
    <row r="779" ht="15.75" customHeight="1">
      <c r="D779" s="60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  <c r="AA779" s="35"/>
      <c r="AB779" s="35"/>
      <c r="AD779" s="35"/>
      <c r="AE779" s="35"/>
      <c r="AF779" s="35"/>
      <c r="AG779" s="35"/>
      <c r="AH779" s="35"/>
      <c r="AI779" s="35"/>
      <c r="AJ779" s="35"/>
      <c r="AK779" s="35"/>
      <c r="AL779" s="35"/>
      <c r="AM779" s="35"/>
      <c r="AN779" s="35"/>
      <c r="AO779" s="35"/>
      <c r="AP779" s="35"/>
      <c r="AQ779" s="35"/>
      <c r="AR779" s="35"/>
      <c r="AS779" s="35"/>
      <c r="AT779" s="35"/>
      <c r="AU779" s="35"/>
      <c r="AV779" s="35"/>
      <c r="AW779" s="35"/>
      <c r="AX779" s="35"/>
    </row>
    <row r="780" ht="15.75" customHeight="1">
      <c r="D780" s="60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  <c r="AA780" s="35"/>
      <c r="AB780" s="35"/>
      <c r="AD780" s="35"/>
      <c r="AE780" s="35"/>
      <c r="AF780" s="35"/>
      <c r="AG780" s="35"/>
      <c r="AH780" s="35"/>
      <c r="AI780" s="35"/>
      <c r="AJ780" s="35"/>
      <c r="AK780" s="35"/>
      <c r="AL780" s="35"/>
      <c r="AM780" s="35"/>
      <c r="AN780" s="35"/>
      <c r="AO780" s="35"/>
      <c r="AP780" s="35"/>
      <c r="AQ780" s="35"/>
      <c r="AR780" s="35"/>
      <c r="AS780" s="35"/>
      <c r="AT780" s="35"/>
      <c r="AU780" s="35"/>
      <c r="AV780" s="35"/>
      <c r="AW780" s="35"/>
      <c r="AX780" s="35"/>
    </row>
    <row r="781" ht="15.75" customHeight="1">
      <c r="D781" s="60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  <c r="AA781" s="35"/>
      <c r="AB781" s="35"/>
      <c r="AD781" s="35"/>
      <c r="AE781" s="35"/>
      <c r="AF781" s="35"/>
      <c r="AG781" s="35"/>
      <c r="AH781" s="35"/>
      <c r="AI781" s="35"/>
      <c r="AJ781" s="35"/>
      <c r="AK781" s="35"/>
      <c r="AL781" s="35"/>
      <c r="AM781" s="35"/>
      <c r="AN781" s="35"/>
      <c r="AO781" s="35"/>
      <c r="AP781" s="35"/>
      <c r="AQ781" s="35"/>
      <c r="AR781" s="35"/>
      <c r="AS781" s="35"/>
      <c r="AT781" s="35"/>
      <c r="AU781" s="35"/>
      <c r="AV781" s="35"/>
      <c r="AW781" s="35"/>
      <c r="AX781" s="35"/>
    </row>
    <row r="782" ht="15.75" customHeight="1">
      <c r="D782" s="60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  <c r="AA782" s="35"/>
      <c r="AB782" s="35"/>
      <c r="AD782" s="35"/>
      <c r="AE782" s="35"/>
      <c r="AF782" s="35"/>
      <c r="AG782" s="35"/>
      <c r="AH782" s="35"/>
      <c r="AI782" s="35"/>
      <c r="AJ782" s="35"/>
      <c r="AK782" s="35"/>
      <c r="AL782" s="35"/>
      <c r="AM782" s="35"/>
      <c r="AN782" s="35"/>
      <c r="AO782" s="35"/>
      <c r="AP782" s="35"/>
      <c r="AQ782" s="35"/>
      <c r="AR782" s="35"/>
      <c r="AS782" s="35"/>
      <c r="AT782" s="35"/>
      <c r="AU782" s="35"/>
      <c r="AV782" s="35"/>
      <c r="AW782" s="35"/>
      <c r="AX782" s="35"/>
    </row>
    <row r="783" ht="15.75" customHeight="1">
      <c r="D783" s="60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5"/>
      <c r="AB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35"/>
      <c r="AS783" s="35"/>
      <c r="AT783" s="35"/>
      <c r="AU783" s="35"/>
      <c r="AV783" s="35"/>
      <c r="AW783" s="35"/>
      <c r="AX783" s="35"/>
    </row>
    <row r="784" ht="15.75" customHeight="1">
      <c r="D784" s="60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  <c r="AA784" s="35"/>
      <c r="AB784" s="35"/>
      <c r="AD784" s="35"/>
      <c r="AE784" s="35"/>
      <c r="AF784" s="35"/>
      <c r="AG784" s="35"/>
      <c r="AH784" s="35"/>
      <c r="AI784" s="35"/>
      <c r="AJ784" s="35"/>
      <c r="AK784" s="35"/>
      <c r="AL784" s="35"/>
      <c r="AM784" s="35"/>
      <c r="AN784" s="35"/>
      <c r="AO784" s="35"/>
      <c r="AP784" s="35"/>
      <c r="AQ784" s="35"/>
      <c r="AR784" s="35"/>
      <c r="AS784" s="35"/>
      <c r="AT784" s="35"/>
      <c r="AU784" s="35"/>
      <c r="AV784" s="35"/>
      <c r="AW784" s="35"/>
      <c r="AX784" s="35"/>
    </row>
    <row r="785" ht="15.75" customHeight="1">
      <c r="D785" s="60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  <c r="AA785" s="35"/>
      <c r="AB785" s="35"/>
      <c r="AD785" s="35"/>
      <c r="AE785" s="35"/>
      <c r="AF785" s="35"/>
      <c r="AG785" s="35"/>
      <c r="AH785" s="35"/>
      <c r="AI785" s="35"/>
      <c r="AJ785" s="35"/>
      <c r="AK785" s="35"/>
      <c r="AL785" s="35"/>
      <c r="AM785" s="35"/>
      <c r="AN785" s="35"/>
      <c r="AO785" s="35"/>
      <c r="AP785" s="35"/>
      <c r="AQ785" s="35"/>
      <c r="AR785" s="35"/>
      <c r="AS785" s="35"/>
      <c r="AT785" s="35"/>
      <c r="AU785" s="35"/>
      <c r="AV785" s="35"/>
      <c r="AW785" s="35"/>
      <c r="AX785" s="35"/>
    </row>
    <row r="786" ht="15.75" customHeight="1">
      <c r="D786" s="60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  <c r="AA786" s="35"/>
      <c r="AB786" s="35"/>
      <c r="AD786" s="35"/>
      <c r="AE786" s="35"/>
      <c r="AF786" s="35"/>
      <c r="AG786" s="35"/>
      <c r="AH786" s="35"/>
      <c r="AI786" s="35"/>
      <c r="AJ786" s="35"/>
      <c r="AK786" s="35"/>
      <c r="AL786" s="35"/>
      <c r="AM786" s="35"/>
      <c r="AN786" s="35"/>
      <c r="AO786" s="35"/>
      <c r="AP786" s="35"/>
      <c r="AQ786" s="35"/>
      <c r="AR786" s="35"/>
      <c r="AS786" s="35"/>
      <c r="AT786" s="35"/>
      <c r="AU786" s="35"/>
      <c r="AV786" s="35"/>
      <c r="AW786" s="35"/>
      <c r="AX786" s="35"/>
    </row>
    <row r="787" ht="15.75" customHeight="1">
      <c r="D787" s="60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  <c r="AA787" s="35"/>
      <c r="AB787" s="35"/>
      <c r="AD787" s="35"/>
      <c r="AE787" s="35"/>
      <c r="AF787" s="35"/>
      <c r="AG787" s="35"/>
      <c r="AH787" s="35"/>
      <c r="AI787" s="35"/>
      <c r="AJ787" s="35"/>
      <c r="AK787" s="35"/>
      <c r="AL787" s="35"/>
      <c r="AM787" s="35"/>
      <c r="AN787" s="35"/>
      <c r="AO787" s="35"/>
      <c r="AP787" s="35"/>
      <c r="AQ787" s="35"/>
      <c r="AR787" s="35"/>
      <c r="AS787" s="35"/>
      <c r="AT787" s="35"/>
      <c r="AU787" s="35"/>
      <c r="AV787" s="35"/>
      <c r="AW787" s="35"/>
      <c r="AX787" s="35"/>
    </row>
    <row r="788" ht="15.75" customHeight="1">
      <c r="D788" s="60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  <c r="AA788" s="35"/>
      <c r="AB788" s="35"/>
      <c r="AD788" s="35"/>
      <c r="AE788" s="35"/>
      <c r="AF788" s="35"/>
      <c r="AG788" s="35"/>
      <c r="AH788" s="35"/>
      <c r="AI788" s="35"/>
      <c r="AJ788" s="35"/>
      <c r="AK788" s="35"/>
      <c r="AL788" s="35"/>
      <c r="AM788" s="35"/>
      <c r="AN788" s="35"/>
      <c r="AO788" s="35"/>
      <c r="AP788" s="35"/>
      <c r="AQ788" s="35"/>
      <c r="AR788" s="35"/>
      <c r="AS788" s="35"/>
      <c r="AT788" s="35"/>
      <c r="AU788" s="35"/>
      <c r="AV788" s="35"/>
      <c r="AW788" s="35"/>
      <c r="AX788" s="35"/>
    </row>
    <row r="789" ht="15.75" customHeight="1">
      <c r="D789" s="60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  <c r="AA789" s="35"/>
      <c r="AB789" s="35"/>
      <c r="AD789" s="35"/>
      <c r="AE789" s="35"/>
      <c r="AF789" s="35"/>
      <c r="AG789" s="35"/>
      <c r="AH789" s="35"/>
      <c r="AI789" s="35"/>
      <c r="AJ789" s="35"/>
      <c r="AK789" s="35"/>
      <c r="AL789" s="35"/>
      <c r="AM789" s="35"/>
      <c r="AN789" s="35"/>
      <c r="AO789" s="35"/>
      <c r="AP789" s="35"/>
      <c r="AQ789" s="35"/>
      <c r="AR789" s="35"/>
      <c r="AS789" s="35"/>
      <c r="AT789" s="35"/>
      <c r="AU789" s="35"/>
      <c r="AV789" s="35"/>
      <c r="AW789" s="35"/>
      <c r="AX789" s="35"/>
    </row>
    <row r="790" ht="15.75" customHeight="1">
      <c r="D790" s="60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  <c r="AA790" s="35"/>
      <c r="AB790" s="35"/>
      <c r="AD790" s="35"/>
      <c r="AE790" s="35"/>
      <c r="AF790" s="35"/>
      <c r="AG790" s="35"/>
      <c r="AH790" s="35"/>
      <c r="AI790" s="35"/>
      <c r="AJ790" s="35"/>
      <c r="AK790" s="35"/>
      <c r="AL790" s="35"/>
      <c r="AM790" s="35"/>
      <c r="AN790" s="35"/>
      <c r="AO790" s="35"/>
      <c r="AP790" s="35"/>
      <c r="AQ790" s="35"/>
      <c r="AR790" s="35"/>
      <c r="AS790" s="35"/>
      <c r="AT790" s="35"/>
      <c r="AU790" s="35"/>
      <c r="AV790" s="35"/>
      <c r="AW790" s="35"/>
      <c r="AX790" s="35"/>
    </row>
    <row r="791" ht="15.75" customHeight="1">
      <c r="D791" s="60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  <c r="AA791" s="35"/>
      <c r="AB791" s="35"/>
      <c r="AD791" s="35"/>
      <c r="AE791" s="35"/>
      <c r="AF791" s="35"/>
      <c r="AG791" s="35"/>
      <c r="AH791" s="35"/>
      <c r="AI791" s="35"/>
      <c r="AJ791" s="35"/>
      <c r="AK791" s="35"/>
      <c r="AL791" s="35"/>
      <c r="AM791" s="35"/>
      <c r="AN791" s="35"/>
      <c r="AO791" s="35"/>
      <c r="AP791" s="35"/>
      <c r="AQ791" s="35"/>
      <c r="AR791" s="35"/>
      <c r="AS791" s="35"/>
      <c r="AT791" s="35"/>
      <c r="AU791" s="35"/>
      <c r="AV791" s="35"/>
      <c r="AW791" s="35"/>
      <c r="AX791" s="35"/>
    </row>
    <row r="792" ht="15.75" customHeight="1">
      <c r="D792" s="60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  <c r="AA792" s="35"/>
      <c r="AB792" s="35"/>
      <c r="AD792" s="35"/>
      <c r="AE792" s="35"/>
      <c r="AF792" s="35"/>
      <c r="AG792" s="35"/>
      <c r="AH792" s="35"/>
      <c r="AI792" s="35"/>
      <c r="AJ792" s="35"/>
      <c r="AK792" s="35"/>
      <c r="AL792" s="35"/>
      <c r="AM792" s="35"/>
      <c r="AN792" s="35"/>
      <c r="AO792" s="35"/>
      <c r="AP792" s="35"/>
      <c r="AQ792" s="35"/>
      <c r="AR792" s="35"/>
      <c r="AS792" s="35"/>
      <c r="AT792" s="35"/>
      <c r="AU792" s="35"/>
      <c r="AV792" s="35"/>
      <c r="AW792" s="35"/>
      <c r="AX792" s="35"/>
    </row>
    <row r="793" ht="15.75" customHeight="1">
      <c r="D793" s="60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  <c r="AA793" s="35"/>
      <c r="AB793" s="35"/>
      <c r="AD793" s="35"/>
      <c r="AE793" s="35"/>
      <c r="AF793" s="35"/>
      <c r="AG793" s="35"/>
      <c r="AH793" s="35"/>
      <c r="AI793" s="35"/>
      <c r="AJ793" s="35"/>
      <c r="AK793" s="35"/>
      <c r="AL793" s="35"/>
      <c r="AM793" s="35"/>
      <c r="AN793" s="35"/>
      <c r="AO793" s="35"/>
      <c r="AP793" s="35"/>
      <c r="AQ793" s="35"/>
      <c r="AR793" s="35"/>
      <c r="AS793" s="35"/>
      <c r="AT793" s="35"/>
      <c r="AU793" s="35"/>
      <c r="AV793" s="35"/>
      <c r="AW793" s="35"/>
      <c r="AX793" s="35"/>
    </row>
    <row r="794" ht="15.75" customHeight="1">
      <c r="D794" s="60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  <c r="AA794" s="35"/>
      <c r="AB794" s="35"/>
      <c r="AD794" s="35"/>
      <c r="AE794" s="35"/>
      <c r="AF794" s="35"/>
      <c r="AG794" s="35"/>
      <c r="AH794" s="35"/>
      <c r="AI794" s="35"/>
      <c r="AJ794" s="35"/>
      <c r="AK794" s="35"/>
      <c r="AL794" s="35"/>
      <c r="AM794" s="35"/>
      <c r="AN794" s="35"/>
      <c r="AO794" s="35"/>
      <c r="AP794" s="35"/>
      <c r="AQ794" s="35"/>
      <c r="AR794" s="35"/>
      <c r="AS794" s="35"/>
      <c r="AT794" s="35"/>
      <c r="AU794" s="35"/>
      <c r="AV794" s="35"/>
      <c r="AW794" s="35"/>
      <c r="AX794" s="35"/>
    </row>
    <row r="795" ht="15.75" customHeight="1">
      <c r="D795" s="60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5"/>
      <c r="AB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35"/>
      <c r="AS795" s="35"/>
      <c r="AT795" s="35"/>
      <c r="AU795" s="35"/>
      <c r="AV795" s="35"/>
      <c r="AW795" s="35"/>
      <c r="AX795" s="35"/>
    </row>
    <row r="796" ht="15.75" customHeight="1">
      <c r="D796" s="60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  <c r="AA796" s="35"/>
      <c r="AB796" s="35"/>
      <c r="AD796" s="35"/>
      <c r="AE796" s="35"/>
      <c r="AF796" s="35"/>
      <c r="AG796" s="35"/>
      <c r="AH796" s="35"/>
      <c r="AI796" s="35"/>
      <c r="AJ796" s="35"/>
      <c r="AK796" s="35"/>
      <c r="AL796" s="35"/>
      <c r="AM796" s="35"/>
      <c r="AN796" s="35"/>
      <c r="AO796" s="35"/>
      <c r="AP796" s="35"/>
      <c r="AQ796" s="35"/>
      <c r="AR796" s="35"/>
      <c r="AS796" s="35"/>
      <c r="AT796" s="35"/>
      <c r="AU796" s="35"/>
      <c r="AV796" s="35"/>
      <c r="AW796" s="35"/>
      <c r="AX796" s="35"/>
    </row>
    <row r="797" ht="15.75" customHeight="1">
      <c r="D797" s="60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  <c r="AA797" s="35"/>
      <c r="AB797" s="35"/>
      <c r="AD797" s="35"/>
      <c r="AE797" s="35"/>
      <c r="AF797" s="35"/>
      <c r="AG797" s="35"/>
      <c r="AH797" s="35"/>
      <c r="AI797" s="35"/>
      <c r="AJ797" s="35"/>
      <c r="AK797" s="35"/>
      <c r="AL797" s="35"/>
      <c r="AM797" s="35"/>
      <c r="AN797" s="35"/>
      <c r="AO797" s="35"/>
      <c r="AP797" s="35"/>
      <c r="AQ797" s="35"/>
      <c r="AR797" s="35"/>
      <c r="AS797" s="35"/>
      <c r="AT797" s="35"/>
      <c r="AU797" s="35"/>
      <c r="AV797" s="35"/>
      <c r="AW797" s="35"/>
      <c r="AX797" s="35"/>
    </row>
    <row r="798" ht="15.75" customHeight="1">
      <c r="D798" s="60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  <c r="AA798" s="35"/>
      <c r="AB798" s="35"/>
      <c r="AD798" s="35"/>
      <c r="AE798" s="35"/>
      <c r="AF798" s="35"/>
      <c r="AG798" s="35"/>
      <c r="AH798" s="35"/>
      <c r="AI798" s="35"/>
      <c r="AJ798" s="35"/>
      <c r="AK798" s="35"/>
      <c r="AL798" s="35"/>
      <c r="AM798" s="35"/>
      <c r="AN798" s="35"/>
      <c r="AO798" s="35"/>
      <c r="AP798" s="35"/>
      <c r="AQ798" s="35"/>
      <c r="AR798" s="35"/>
      <c r="AS798" s="35"/>
      <c r="AT798" s="35"/>
      <c r="AU798" s="35"/>
      <c r="AV798" s="35"/>
      <c r="AW798" s="35"/>
      <c r="AX798" s="35"/>
    </row>
    <row r="799" ht="15.75" customHeight="1">
      <c r="D799" s="60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  <c r="AA799" s="35"/>
      <c r="AB799" s="35"/>
      <c r="AD799" s="35"/>
      <c r="AE799" s="35"/>
      <c r="AF799" s="35"/>
      <c r="AG799" s="35"/>
      <c r="AH799" s="35"/>
      <c r="AI799" s="35"/>
      <c r="AJ799" s="35"/>
      <c r="AK799" s="35"/>
      <c r="AL799" s="35"/>
      <c r="AM799" s="35"/>
      <c r="AN799" s="35"/>
      <c r="AO799" s="35"/>
      <c r="AP799" s="35"/>
      <c r="AQ799" s="35"/>
      <c r="AR799" s="35"/>
      <c r="AS799" s="35"/>
      <c r="AT799" s="35"/>
      <c r="AU799" s="35"/>
      <c r="AV799" s="35"/>
      <c r="AW799" s="35"/>
      <c r="AX799" s="35"/>
    </row>
    <row r="800" ht="15.75" customHeight="1">
      <c r="D800" s="60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  <c r="AA800" s="35"/>
      <c r="AB800" s="35"/>
      <c r="AD800" s="35"/>
      <c r="AE800" s="35"/>
      <c r="AF800" s="35"/>
      <c r="AG800" s="35"/>
      <c r="AH800" s="35"/>
      <c r="AI800" s="35"/>
      <c r="AJ800" s="35"/>
      <c r="AK800" s="35"/>
      <c r="AL800" s="35"/>
      <c r="AM800" s="35"/>
      <c r="AN800" s="35"/>
      <c r="AO800" s="35"/>
      <c r="AP800" s="35"/>
      <c r="AQ800" s="35"/>
      <c r="AR800" s="35"/>
      <c r="AS800" s="35"/>
      <c r="AT800" s="35"/>
      <c r="AU800" s="35"/>
      <c r="AV800" s="35"/>
      <c r="AW800" s="35"/>
      <c r="AX800" s="35"/>
    </row>
    <row r="801" ht="15.75" customHeight="1">
      <c r="D801" s="60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  <c r="AA801" s="35"/>
      <c r="AB801" s="35"/>
      <c r="AD801" s="35"/>
      <c r="AE801" s="35"/>
      <c r="AF801" s="35"/>
      <c r="AG801" s="35"/>
      <c r="AH801" s="35"/>
      <c r="AI801" s="35"/>
      <c r="AJ801" s="35"/>
      <c r="AK801" s="35"/>
      <c r="AL801" s="35"/>
      <c r="AM801" s="35"/>
      <c r="AN801" s="35"/>
      <c r="AO801" s="35"/>
      <c r="AP801" s="35"/>
      <c r="AQ801" s="35"/>
      <c r="AR801" s="35"/>
      <c r="AS801" s="35"/>
      <c r="AT801" s="35"/>
      <c r="AU801" s="35"/>
      <c r="AV801" s="35"/>
      <c r="AW801" s="35"/>
      <c r="AX801" s="35"/>
    </row>
    <row r="802" ht="15.75" customHeight="1">
      <c r="D802" s="60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  <c r="AA802" s="35"/>
      <c r="AB802" s="35"/>
      <c r="AD802" s="35"/>
      <c r="AE802" s="35"/>
      <c r="AF802" s="35"/>
      <c r="AG802" s="35"/>
      <c r="AH802" s="35"/>
      <c r="AI802" s="35"/>
      <c r="AJ802" s="35"/>
      <c r="AK802" s="35"/>
      <c r="AL802" s="35"/>
      <c r="AM802" s="35"/>
      <c r="AN802" s="35"/>
      <c r="AO802" s="35"/>
      <c r="AP802" s="35"/>
      <c r="AQ802" s="35"/>
      <c r="AR802" s="35"/>
      <c r="AS802" s="35"/>
      <c r="AT802" s="35"/>
      <c r="AU802" s="35"/>
      <c r="AV802" s="35"/>
      <c r="AW802" s="35"/>
      <c r="AX802" s="35"/>
    </row>
    <row r="803" ht="15.75" customHeight="1">
      <c r="D803" s="60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  <c r="AA803" s="35"/>
      <c r="AB803" s="35"/>
      <c r="AD803" s="35"/>
      <c r="AE803" s="35"/>
      <c r="AF803" s="35"/>
      <c r="AG803" s="35"/>
      <c r="AH803" s="35"/>
      <c r="AI803" s="35"/>
      <c r="AJ803" s="35"/>
      <c r="AK803" s="35"/>
      <c r="AL803" s="35"/>
      <c r="AM803" s="35"/>
      <c r="AN803" s="35"/>
      <c r="AO803" s="35"/>
      <c r="AP803" s="35"/>
      <c r="AQ803" s="35"/>
      <c r="AR803" s="35"/>
      <c r="AS803" s="35"/>
      <c r="AT803" s="35"/>
      <c r="AU803" s="35"/>
      <c r="AV803" s="35"/>
      <c r="AW803" s="35"/>
      <c r="AX803" s="35"/>
    </row>
    <row r="804" ht="15.75" customHeight="1">
      <c r="D804" s="60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  <c r="AA804" s="35"/>
      <c r="AB804" s="35"/>
      <c r="AD804" s="35"/>
      <c r="AE804" s="35"/>
      <c r="AF804" s="35"/>
      <c r="AG804" s="35"/>
      <c r="AH804" s="35"/>
      <c r="AI804" s="35"/>
      <c r="AJ804" s="35"/>
      <c r="AK804" s="35"/>
      <c r="AL804" s="35"/>
      <c r="AM804" s="35"/>
      <c r="AN804" s="35"/>
      <c r="AO804" s="35"/>
      <c r="AP804" s="35"/>
      <c r="AQ804" s="35"/>
      <c r="AR804" s="35"/>
      <c r="AS804" s="35"/>
      <c r="AT804" s="35"/>
      <c r="AU804" s="35"/>
      <c r="AV804" s="35"/>
      <c r="AW804" s="35"/>
      <c r="AX804" s="35"/>
    </row>
    <row r="805" ht="15.75" customHeight="1">
      <c r="D805" s="60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  <c r="AA805" s="35"/>
      <c r="AB805" s="35"/>
      <c r="AD805" s="35"/>
      <c r="AE805" s="35"/>
      <c r="AF805" s="35"/>
      <c r="AG805" s="35"/>
      <c r="AH805" s="35"/>
      <c r="AI805" s="35"/>
      <c r="AJ805" s="35"/>
      <c r="AK805" s="35"/>
      <c r="AL805" s="35"/>
      <c r="AM805" s="35"/>
      <c r="AN805" s="35"/>
      <c r="AO805" s="35"/>
      <c r="AP805" s="35"/>
      <c r="AQ805" s="35"/>
      <c r="AR805" s="35"/>
      <c r="AS805" s="35"/>
      <c r="AT805" s="35"/>
      <c r="AU805" s="35"/>
      <c r="AV805" s="35"/>
      <c r="AW805" s="35"/>
      <c r="AX805" s="35"/>
    </row>
    <row r="806" ht="15.75" customHeight="1">
      <c r="D806" s="60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  <c r="AA806" s="35"/>
      <c r="AB806" s="35"/>
      <c r="AD806" s="35"/>
      <c r="AE806" s="35"/>
      <c r="AF806" s="35"/>
      <c r="AG806" s="35"/>
      <c r="AH806" s="35"/>
      <c r="AI806" s="35"/>
      <c r="AJ806" s="35"/>
      <c r="AK806" s="35"/>
      <c r="AL806" s="35"/>
      <c r="AM806" s="35"/>
      <c r="AN806" s="35"/>
      <c r="AO806" s="35"/>
      <c r="AP806" s="35"/>
      <c r="AQ806" s="35"/>
      <c r="AR806" s="35"/>
      <c r="AS806" s="35"/>
      <c r="AT806" s="35"/>
      <c r="AU806" s="35"/>
      <c r="AV806" s="35"/>
      <c r="AW806" s="35"/>
      <c r="AX806" s="35"/>
    </row>
    <row r="807" ht="15.75" customHeight="1">
      <c r="D807" s="60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  <c r="AU807" s="35"/>
      <c r="AV807" s="35"/>
      <c r="AW807" s="35"/>
      <c r="AX807" s="35"/>
    </row>
    <row r="808" ht="15.75" customHeight="1">
      <c r="D808" s="60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  <c r="AA808" s="35"/>
      <c r="AB808" s="35"/>
      <c r="AD808" s="35"/>
      <c r="AE808" s="35"/>
      <c r="AF808" s="35"/>
      <c r="AG808" s="35"/>
      <c r="AH808" s="35"/>
      <c r="AI808" s="35"/>
      <c r="AJ808" s="35"/>
      <c r="AK808" s="35"/>
      <c r="AL808" s="35"/>
      <c r="AM808" s="35"/>
      <c r="AN808" s="35"/>
      <c r="AO808" s="35"/>
      <c r="AP808" s="35"/>
      <c r="AQ808" s="35"/>
      <c r="AR808" s="35"/>
      <c r="AS808" s="35"/>
      <c r="AT808" s="35"/>
      <c r="AU808" s="35"/>
      <c r="AV808" s="35"/>
      <c r="AW808" s="35"/>
      <c r="AX808" s="35"/>
    </row>
    <row r="809" ht="15.75" customHeight="1">
      <c r="D809" s="60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  <c r="AA809" s="35"/>
      <c r="AB809" s="35"/>
      <c r="AD809" s="35"/>
      <c r="AE809" s="35"/>
      <c r="AF809" s="35"/>
      <c r="AG809" s="35"/>
      <c r="AH809" s="35"/>
      <c r="AI809" s="35"/>
      <c r="AJ809" s="35"/>
      <c r="AK809" s="35"/>
      <c r="AL809" s="35"/>
      <c r="AM809" s="35"/>
      <c r="AN809" s="35"/>
      <c r="AO809" s="35"/>
      <c r="AP809" s="35"/>
      <c r="AQ809" s="35"/>
      <c r="AR809" s="35"/>
      <c r="AS809" s="35"/>
      <c r="AT809" s="35"/>
      <c r="AU809" s="35"/>
      <c r="AV809" s="35"/>
      <c r="AW809" s="35"/>
      <c r="AX809" s="35"/>
    </row>
    <row r="810" ht="15.75" customHeight="1">
      <c r="D810" s="60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  <c r="AA810" s="35"/>
      <c r="AB810" s="35"/>
      <c r="AD810" s="35"/>
      <c r="AE810" s="35"/>
      <c r="AF810" s="35"/>
      <c r="AG810" s="35"/>
      <c r="AH810" s="35"/>
      <c r="AI810" s="35"/>
      <c r="AJ810" s="35"/>
      <c r="AK810" s="35"/>
      <c r="AL810" s="35"/>
      <c r="AM810" s="35"/>
      <c r="AN810" s="35"/>
      <c r="AO810" s="35"/>
      <c r="AP810" s="35"/>
      <c r="AQ810" s="35"/>
      <c r="AR810" s="35"/>
      <c r="AS810" s="35"/>
      <c r="AT810" s="35"/>
      <c r="AU810" s="35"/>
      <c r="AV810" s="35"/>
      <c r="AW810" s="35"/>
      <c r="AX810" s="35"/>
    </row>
    <row r="811" ht="15.75" customHeight="1">
      <c r="D811" s="60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  <c r="AA811" s="35"/>
      <c r="AB811" s="35"/>
      <c r="AD811" s="35"/>
      <c r="AE811" s="35"/>
      <c r="AF811" s="35"/>
      <c r="AG811" s="35"/>
      <c r="AH811" s="35"/>
      <c r="AI811" s="35"/>
      <c r="AJ811" s="35"/>
      <c r="AK811" s="35"/>
      <c r="AL811" s="35"/>
      <c r="AM811" s="35"/>
      <c r="AN811" s="35"/>
      <c r="AO811" s="35"/>
      <c r="AP811" s="35"/>
      <c r="AQ811" s="35"/>
      <c r="AR811" s="35"/>
      <c r="AS811" s="35"/>
      <c r="AT811" s="35"/>
      <c r="AU811" s="35"/>
      <c r="AV811" s="35"/>
      <c r="AW811" s="35"/>
      <c r="AX811" s="35"/>
    </row>
    <row r="812" ht="15.75" customHeight="1">
      <c r="D812" s="60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  <c r="AA812" s="35"/>
      <c r="AB812" s="35"/>
      <c r="AD812" s="35"/>
      <c r="AE812" s="35"/>
      <c r="AF812" s="35"/>
      <c r="AG812" s="35"/>
      <c r="AH812" s="35"/>
      <c r="AI812" s="35"/>
      <c r="AJ812" s="35"/>
      <c r="AK812" s="35"/>
      <c r="AL812" s="35"/>
      <c r="AM812" s="35"/>
      <c r="AN812" s="35"/>
      <c r="AO812" s="35"/>
      <c r="AP812" s="35"/>
      <c r="AQ812" s="35"/>
      <c r="AR812" s="35"/>
      <c r="AS812" s="35"/>
      <c r="AT812" s="35"/>
      <c r="AU812" s="35"/>
      <c r="AV812" s="35"/>
      <c r="AW812" s="35"/>
      <c r="AX812" s="35"/>
    </row>
    <row r="813" ht="15.75" customHeight="1">
      <c r="D813" s="60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  <c r="AA813" s="35"/>
      <c r="AB813" s="35"/>
      <c r="AD813" s="35"/>
      <c r="AE813" s="35"/>
      <c r="AF813" s="35"/>
      <c r="AG813" s="35"/>
      <c r="AH813" s="35"/>
      <c r="AI813" s="35"/>
      <c r="AJ813" s="35"/>
      <c r="AK813" s="35"/>
      <c r="AL813" s="35"/>
      <c r="AM813" s="35"/>
      <c r="AN813" s="35"/>
      <c r="AO813" s="35"/>
      <c r="AP813" s="35"/>
      <c r="AQ813" s="35"/>
      <c r="AR813" s="35"/>
      <c r="AS813" s="35"/>
      <c r="AT813" s="35"/>
      <c r="AU813" s="35"/>
      <c r="AV813" s="35"/>
      <c r="AW813" s="35"/>
      <c r="AX813" s="35"/>
    </row>
    <row r="814" ht="15.75" customHeight="1">
      <c r="D814" s="60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  <c r="AA814" s="35"/>
      <c r="AB814" s="35"/>
      <c r="AD814" s="35"/>
      <c r="AE814" s="35"/>
      <c r="AF814" s="35"/>
      <c r="AG814" s="35"/>
      <c r="AH814" s="35"/>
      <c r="AI814" s="35"/>
      <c r="AJ814" s="35"/>
      <c r="AK814" s="35"/>
      <c r="AL814" s="35"/>
      <c r="AM814" s="35"/>
      <c r="AN814" s="35"/>
      <c r="AO814" s="35"/>
      <c r="AP814" s="35"/>
      <c r="AQ814" s="35"/>
      <c r="AR814" s="35"/>
      <c r="AS814" s="35"/>
      <c r="AT814" s="35"/>
      <c r="AU814" s="35"/>
      <c r="AV814" s="35"/>
      <c r="AW814" s="35"/>
      <c r="AX814" s="35"/>
    </row>
    <row r="815" ht="15.75" customHeight="1">
      <c r="D815" s="60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  <c r="AA815" s="35"/>
      <c r="AB815" s="35"/>
      <c r="AD815" s="35"/>
      <c r="AE815" s="35"/>
      <c r="AF815" s="35"/>
      <c r="AG815" s="35"/>
      <c r="AH815" s="35"/>
      <c r="AI815" s="35"/>
      <c r="AJ815" s="35"/>
      <c r="AK815" s="35"/>
      <c r="AL815" s="35"/>
      <c r="AM815" s="35"/>
      <c r="AN815" s="35"/>
      <c r="AO815" s="35"/>
      <c r="AP815" s="35"/>
      <c r="AQ815" s="35"/>
      <c r="AR815" s="35"/>
      <c r="AS815" s="35"/>
      <c r="AT815" s="35"/>
      <c r="AU815" s="35"/>
      <c r="AV815" s="35"/>
      <c r="AW815" s="35"/>
      <c r="AX815" s="35"/>
    </row>
    <row r="816" ht="15.75" customHeight="1">
      <c r="D816" s="60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  <c r="AA816" s="35"/>
      <c r="AB816" s="35"/>
      <c r="AD816" s="35"/>
      <c r="AE816" s="35"/>
      <c r="AF816" s="35"/>
      <c r="AG816" s="35"/>
      <c r="AH816" s="35"/>
      <c r="AI816" s="35"/>
      <c r="AJ816" s="35"/>
      <c r="AK816" s="35"/>
      <c r="AL816" s="35"/>
      <c r="AM816" s="35"/>
      <c r="AN816" s="35"/>
      <c r="AO816" s="35"/>
      <c r="AP816" s="35"/>
      <c r="AQ816" s="35"/>
      <c r="AR816" s="35"/>
      <c r="AS816" s="35"/>
      <c r="AT816" s="35"/>
      <c r="AU816" s="35"/>
      <c r="AV816" s="35"/>
      <c r="AW816" s="35"/>
      <c r="AX816" s="35"/>
    </row>
    <row r="817" ht="15.75" customHeight="1">
      <c r="D817" s="60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  <c r="AB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  <c r="AU817" s="35"/>
      <c r="AV817" s="35"/>
      <c r="AW817" s="35"/>
      <c r="AX817" s="35"/>
    </row>
    <row r="818" ht="15.75" customHeight="1">
      <c r="D818" s="60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  <c r="AA818" s="35"/>
      <c r="AB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35"/>
      <c r="AS818" s="35"/>
      <c r="AT818" s="35"/>
      <c r="AU818" s="35"/>
      <c r="AV818" s="35"/>
      <c r="AW818" s="35"/>
      <c r="AX818" s="35"/>
    </row>
    <row r="819" ht="15.75" customHeight="1">
      <c r="D819" s="60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  <c r="AA819" s="35"/>
      <c r="AB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35"/>
      <c r="AS819" s="35"/>
      <c r="AT819" s="35"/>
      <c r="AU819" s="35"/>
      <c r="AV819" s="35"/>
      <c r="AW819" s="35"/>
      <c r="AX819" s="35"/>
    </row>
    <row r="820" ht="15.75" customHeight="1">
      <c r="D820" s="60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  <c r="AA820" s="35"/>
      <c r="AB820" s="35"/>
      <c r="AD820" s="35"/>
      <c r="AE820" s="35"/>
      <c r="AF820" s="35"/>
      <c r="AG820" s="35"/>
      <c r="AH820" s="35"/>
      <c r="AI820" s="35"/>
      <c r="AJ820" s="35"/>
      <c r="AK820" s="35"/>
      <c r="AL820" s="35"/>
      <c r="AM820" s="35"/>
      <c r="AN820" s="35"/>
      <c r="AO820" s="35"/>
      <c r="AP820" s="35"/>
      <c r="AQ820" s="35"/>
      <c r="AR820" s="35"/>
      <c r="AS820" s="35"/>
      <c r="AT820" s="35"/>
      <c r="AU820" s="35"/>
      <c r="AV820" s="35"/>
      <c r="AW820" s="35"/>
      <c r="AX820" s="35"/>
    </row>
    <row r="821" ht="15.75" customHeight="1">
      <c r="D821" s="60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  <c r="AA821" s="35"/>
      <c r="AB821" s="35"/>
      <c r="AD821" s="35"/>
      <c r="AE821" s="35"/>
      <c r="AF821" s="35"/>
      <c r="AG821" s="35"/>
      <c r="AH821" s="35"/>
      <c r="AI821" s="35"/>
      <c r="AJ821" s="35"/>
      <c r="AK821" s="35"/>
      <c r="AL821" s="35"/>
      <c r="AM821" s="35"/>
      <c r="AN821" s="35"/>
      <c r="AO821" s="35"/>
      <c r="AP821" s="35"/>
      <c r="AQ821" s="35"/>
      <c r="AR821" s="35"/>
      <c r="AS821" s="35"/>
      <c r="AT821" s="35"/>
      <c r="AU821" s="35"/>
      <c r="AV821" s="35"/>
      <c r="AW821" s="35"/>
      <c r="AX821" s="35"/>
    </row>
    <row r="822" ht="15.75" customHeight="1">
      <c r="D822" s="60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  <c r="AA822" s="35"/>
      <c r="AB822" s="35"/>
      <c r="AD822" s="35"/>
      <c r="AE822" s="35"/>
      <c r="AF822" s="35"/>
      <c r="AG822" s="35"/>
      <c r="AH822" s="35"/>
      <c r="AI822" s="35"/>
      <c r="AJ822" s="35"/>
      <c r="AK822" s="35"/>
      <c r="AL822" s="35"/>
      <c r="AM822" s="35"/>
      <c r="AN822" s="35"/>
      <c r="AO822" s="35"/>
      <c r="AP822" s="35"/>
      <c r="AQ822" s="35"/>
      <c r="AR822" s="35"/>
      <c r="AS822" s="35"/>
      <c r="AT822" s="35"/>
      <c r="AU822" s="35"/>
      <c r="AV822" s="35"/>
      <c r="AW822" s="35"/>
      <c r="AX822" s="35"/>
    </row>
    <row r="823" ht="15.75" customHeight="1">
      <c r="D823" s="60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  <c r="AA823" s="35"/>
      <c r="AB823" s="35"/>
      <c r="AD823" s="35"/>
      <c r="AE823" s="35"/>
      <c r="AF823" s="35"/>
      <c r="AG823" s="35"/>
      <c r="AH823" s="35"/>
      <c r="AI823" s="35"/>
      <c r="AJ823" s="35"/>
      <c r="AK823" s="35"/>
      <c r="AL823" s="35"/>
      <c r="AM823" s="35"/>
      <c r="AN823" s="35"/>
      <c r="AO823" s="35"/>
      <c r="AP823" s="35"/>
      <c r="AQ823" s="35"/>
      <c r="AR823" s="35"/>
      <c r="AS823" s="35"/>
      <c r="AT823" s="35"/>
      <c r="AU823" s="35"/>
      <c r="AV823" s="35"/>
      <c r="AW823" s="35"/>
      <c r="AX823" s="35"/>
    </row>
    <row r="824" ht="15.75" customHeight="1">
      <c r="D824" s="60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  <c r="AA824" s="35"/>
      <c r="AB824" s="35"/>
      <c r="AD824" s="35"/>
      <c r="AE824" s="35"/>
      <c r="AF824" s="35"/>
      <c r="AG824" s="35"/>
      <c r="AH824" s="35"/>
      <c r="AI824" s="35"/>
      <c r="AJ824" s="35"/>
      <c r="AK824" s="35"/>
      <c r="AL824" s="35"/>
      <c r="AM824" s="35"/>
      <c r="AN824" s="35"/>
      <c r="AO824" s="35"/>
      <c r="AP824" s="35"/>
      <c r="AQ824" s="35"/>
      <c r="AR824" s="35"/>
      <c r="AS824" s="35"/>
      <c r="AT824" s="35"/>
      <c r="AU824" s="35"/>
      <c r="AV824" s="35"/>
      <c r="AW824" s="35"/>
      <c r="AX824" s="35"/>
    </row>
    <row r="825" ht="15.75" customHeight="1">
      <c r="D825" s="60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  <c r="AA825" s="35"/>
      <c r="AB825" s="35"/>
      <c r="AD825" s="35"/>
      <c r="AE825" s="35"/>
      <c r="AF825" s="35"/>
      <c r="AG825" s="35"/>
      <c r="AH825" s="35"/>
      <c r="AI825" s="35"/>
      <c r="AJ825" s="35"/>
      <c r="AK825" s="35"/>
      <c r="AL825" s="35"/>
      <c r="AM825" s="35"/>
      <c r="AN825" s="35"/>
      <c r="AO825" s="35"/>
      <c r="AP825" s="35"/>
      <c r="AQ825" s="35"/>
      <c r="AR825" s="35"/>
      <c r="AS825" s="35"/>
      <c r="AT825" s="35"/>
      <c r="AU825" s="35"/>
      <c r="AV825" s="35"/>
      <c r="AW825" s="35"/>
      <c r="AX825" s="35"/>
    </row>
    <row r="826" ht="15.75" customHeight="1">
      <c r="D826" s="60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  <c r="AA826" s="35"/>
      <c r="AB826" s="35"/>
      <c r="AD826" s="35"/>
      <c r="AE826" s="35"/>
      <c r="AF826" s="35"/>
      <c r="AG826" s="35"/>
      <c r="AH826" s="35"/>
      <c r="AI826" s="35"/>
      <c r="AJ826" s="35"/>
      <c r="AK826" s="35"/>
      <c r="AL826" s="35"/>
      <c r="AM826" s="35"/>
      <c r="AN826" s="35"/>
      <c r="AO826" s="35"/>
      <c r="AP826" s="35"/>
      <c r="AQ826" s="35"/>
      <c r="AR826" s="35"/>
      <c r="AS826" s="35"/>
      <c r="AT826" s="35"/>
      <c r="AU826" s="35"/>
      <c r="AV826" s="35"/>
      <c r="AW826" s="35"/>
      <c r="AX826" s="35"/>
    </row>
    <row r="827" ht="15.75" customHeight="1">
      <c r="D827" s="60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  <c r="AA827" s="35"/>
      <c r="AB827" s="35"/>
      <c r="AD827" s="35"/>
      <c r="AE827" s="35"/>
      <c r="AF827" s="35"/>
      <c r="AG827" s="35"/>
      <c r="AH827" s="35"/>
      <c r="AI827" s="35"/>
      <c r="AJ827" s="35"/>
      <c r="AK827" s="35"/>
      <c r="AL827" s="35"/>
      <c r="AM827" s="35"/>
      <c r="AN827" s="35"/>
      <c r="AO827" s="35"/>
      <c r="AP827" s="35"/>
      <c r="AQ827" s="35"/>
      <c r="AR827" s="35"/>
      <c r="AS827" s="35"/>
      <c r="AT827" s="35"/>
      <c r="AU827" s="35"/>
      <c r="AV827" s="35"/>
      <c r="AW827" s="35"/>
      <c r="AX827" s="35"/>
    </row>
    <row r="828" ht="15.75" customHeight="1">
      <c r="D828" s="60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  <c r="AA828" s="35"/>
      <c r="AB828" s="35"/>
      <c r="AD828" s="35"/>
      <c r="AE828" s="35"/>
      <c r="AF828" s="35"/>
      <c r="AG828" s="35"/>
      <c r="AH828" s="35"/>
      <c r="AI828" s="35"/>
      <c r="AJ828" s="35"/>
      <c r="AK828" s="35"/>
      <c r="AL828" s="35"/>
      <c r="AM828" s="35"/>
      <c r="AN828" s="35"/>
      <c r="AO828" s="35"/>
      <c r="AP828" s="35"/>
      <c r="AQ828" s="35"/>
      <c r="AR828" s="35"/>
      <c r="AS828" s="35"/>
      <c r="AT828" s="35"/>
      <c r="AU828" s="35"/>
      <c r="AV828" s="35"/>
      <c r="AW828" s="35"/>
      <c r="AX828" s="35"/>
    </row>
    <row r="829" ht="15.75" customHeight="1">
      <c r="D829" s="60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  <c r="AA829" s="35"/>
      <c r="AB829" s="35"/>
      <c r="AD829" s="35"/>
      <c r="AE829" s="35"/>
      <c r="AF829" s="35"/>
      <c r="AG829" s="35"/>
      <c r="AH829" s="35"/>
      <c r="AI829" s="35"/>
      <c r="AJ829" s="35"/>
      <c r="AK829" s="35"/>
      <c r="AL829" s="35"/>
      <c r="AM829" s="35"/>
      <c r="AN829" s="35"/>
      <c r="AO829" s="35"/>
      <c r="AP829" s="35"/>
      <c r="AQ829" s="35"/>
      <c r="AR829" s="35"/>
      <c r="AS829" s="35"/>
      <c r="AT829" s="35"/>
      <c r="AU829" s="35"/>
      <c r="AV829" s="35"/>
      <c r="AW829" s="35"/>
      <c r="AX829" s="35"/>
    </row>
    <row r="830" ht="15.75" customHeight="1">
      <c r="D830" s="60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  <c r="AA830" s="35"/>
      <c r="AB830" s="35"/>
      <c r="AD830" s="35"/>
      <c r="AE830" s="35"/>
      <c r="AF830" s="35"/>
      <c r="AG830" s="35"/>
      <c r="AH830" s="35"/>
      <c r="AI830" s="35"/>
      <c r="AJ830" s="35"/>
      <c r="AK830" s="35"/>
      <c r="AL830" s="35"/>
      <c r="AM830" s="35"/>
      <c r="AN830" s="35"/>
      <c r="AO830" s="35"/>
      <c r="AP830" s="35"/>
      <c r="AQ830" s="35"/>
      <c r="AR830" s="35"/>
      <c r="AS830" s="35"/>
      <c r="AT830" s="35"/>
      <c r="AU830" s="35"/>
      <c r="AV830" s="35"/>
      <c r="AW830" s="35"/>
      <c r="AX830" s="35"/>
    </row>
    <row r="831" ht="15.75" customHeight="1">
      <c r="D831" s="60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  <c r="AA831" s="35"/>
      <c r="AB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  <c r="AR831" s="35"/>
      <c r="AS831" s="35"/>
      <c r="AT831" s="35"/>
      <c r="AU831" s="35"/>
      <c r="AV831" s="35"/>
      <c r="AW831" s="35"/>
      <c r="AX831" s="35"/>
    </row>
    <row r="832" ht="15.75" customHeight="1">
      <c r="D832" s="60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  <c r="AA832" s="35"/>
      <c r="AB832" s="35"/>
      <c r="AD832" s="35"/>
      <c r="AE832" s="35"/>
      <c r="AF832" s="35"/>
      <c r="AG832" s="35"/>
      <c r="AH832" s="35"/>
      <c r="AI832" s="35"/>
      <c r="AJ832" s="35"/>
      <c r="AK832" s="35"/>
      <c r="AL832" s="35"/>
      <c r="AM832" s="35"/>
      <c r="AN832" s="35"/>
      <c r="AO832" s="35"/>
      <c r="AP832" s="35"/>
      <c r="AQ832" s="35"/>
      <c r="AR832" s="35"/>
      <c r="AS832" s="35"/>
      <c r="AT832" s="35"/>
      <c r="AU832" s="35"/>
      <c r="AV832" s="35"/>
      <c r="AW832" s="35"/>
      <c r="AX832" s="35"/>
    </row>
    <row r="833" ht="15.75" customHeight="1">
      <c r="D833" s="60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  <c r="AA833" s="35"/>
      <c r="AB833" s="35"/>
      <c r="AD833" s="35"/>
      <c r="AE833" s="35"/>
      <c r="AF833" s="35"/>
      <c r="AG833" s="35"/>
      <c r="AH833" s="35"/>
      <c r="AI833" s="35"/>
      <c r="AJ833" s="35"/>
      <c r="AK833" s="35"/>
      <c r="AL833" s="35"/>
      <c r="AM833" s="35"/>
      <c r="AN833" s="35"/>
      <c r="AO833" s="35"/>
      <c r="AP833" s="35"/>
      <c r="AQ833" s="35"/>
      <c r="AR833" s="35"/>
      <c r="AS833" s="35"/>
      <c r="AT833" s="35"/>
      <c r="AU833" s="35"/>
      <c r="AV833" s="35"/>
      <c r="AW833" s="35"/>
      <c r="AX833" s="35"/>
    </row>
    <row r="834" ht="15.75" customHeight="1">
      <c r="D834" s="60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  <c r="AA834" s="35"/>
      <c r="AB834" s="35"/>
      <c r="AD834" s="35"/>
      <c r="AE834" s="35"/>
      <c r="AF834" s="35"/>
      <c r="AG834" s="35"/>
      <c r="AH834" s="35"/>
      <c r="AI834" s="35"/>
      <c r="AJ834" s="35"/>
      <c r="AK834" s="35"/>
      <c r="AL834" s="35"/>
      <c r="AM834" s="35"/>
      <c r="AN834" s="35"/>
      <c r="AO834" s="35"/>
      <c r="AP834" s="35"/>
      <c r="AQ834" s="35"/>
      <c r="AR834" s="35"/>
      <c r="AS834" s="35"/>
      <c r="AT834" s="35"/>
      <c r="AU834" s="35"/>
      <c r="AV834" s="35"/>
      <c r="AW834" s="35"/>
      <c r="AX834" s="35"/>
    </row>
    <row r="835" ht="15.75" customHeight="1">
      <c r="D835" s="60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  <c r="AA835" s="35"/>
      <c r="AB835" s="35"/>
      <c r="AD835" s="35"/>
      <c r="AE835" s="35"/>
      <c r="AF835" s="35"/>
      <c r="AG835" s="35"/>
      <c r="AH835" s="35"/>
      <c r="AI835" s="35"/>
      <c r="AJ835" s="35"/>
      <c r="AK835" s="35"/>
      <c r="AL835" s="35"/>
      <c r="AM835" s="35"/>
      <c r="AN835" s="35"/>
      <c r="AO835" s="35"/>
      <c r="AP835" s="35"/>
      <c r="AQ835" s="35"/>
      <c r="AR835" s="35"/>
      <c r="AS835" s="35"/>
      <c r="AT835" s="35"/>
      <c r="AU835" s="35"/>
      <c r="AV835" s="35"/>
      <c r="AW835" s="35"/>
      <c r="AX835" s="35"/>
    </row>
    <row r="836" ht="15.75" customHeight="1">
      <c r="D836" s="60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  <c r="AA836" s="35"/>
      <c r="AB836" s="35"/>
      <c r="AD836" s="35"/>
      <c r="AE836" s="35"/>
      <c r="AF836" s="35"/>
      <c r="AG836" s="35"/>
      <c r="AH836" s="35"/>
      <c r="AI836" s="35"/>
      <c r="AJ836" s="35"/>
      <c r="AK836" s="35"/>
      <c r="AL836" s="35"/>
      <c r="AM836" s="35"/>
      <c r="AN836" s="35"/>
      <c r="AO836" s="35"/>
      <c r="AP836" s="35"/>
      <c r="AQ836" s="35"/>
      <c r="AR836" s="35"/>
      <c r="AS836" s="35"/>
      <c r="AT836" s="35"/>
      <c r="AU836" s="35"/>
      <c r="AV836" s="35"/>
      <c r="AW836" s="35"/>
      <c r="AX836" s="35"/>
    </row>
    <row r="837" ht="15.75" customHeight="1">
      <c r="D837" s="60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  <c r="AA837" s="35"/>
      <c r="AB837" s="35"/>
      <c r="AD837" s="35"/>
      <c r="AE837" s="35"/>
      <c r="AF837" s="35"/>
      <c r="AG837" s="35"/>
      <c r="AH837" s="35"/>
      <c r="AI837" s="35"/>
      <c r="AJ837" s="35"/>
      <c r="AK837" s="35"/>
      <c r="AL837" s="35"/>
      <c r="AM837" s="35"/>
      <c r="AN837" s="35"/>
      <c r="AO837" s="35"/>
      <c r="AP837" s="35"/>
      <c r="AQ837" s="35"/>
      <c r="AR837" s="35"/>
      <c r="AS837" s="35"/>
      <c r="AT837" s="35"/>
      <c r="AU837" s="35"/>
      <c r="AV837" s="35"/>
      <c r="AW837" s="35"/>
      <c r="AX837" s="35"/>
    </row>
    <row r="838" ht="15.75" customHeight="1">
      <c r="D838" s="60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  <c r="AA838" s="35"/>
      <c r="AB838" s="35"/>
      <c r="AD838" s="35"/>
      <c r="AE838" s="35"/>
      <c r="AF838" s="35"/>
      <c r="AG838" s="35"/>
      <c r="AH838" s="35"/>
      <c r="AI838" s="35"/>
      <c r="AJ838" s="35"/>
      <c r="AK838" s="35"/>
      <c r="AL838" s="35"/>
      <c r="AM838" s="35"/>
      <c r="AN838" s="35"/>
      <c r="AO838" s="35"/>
      <c r="AP838" s="35"/>
      <c r="AQ838" s="35"/>
      <c r="AR838" s="35"/>
      <c r="AS838" s="35"/>
      <c r="AT838" s="35"/>
      <c r="AU838" s="35"/>
      <c r="AV838" s="35"/>
      <c r="AW838" s="35"/>
      <c r="AX838" s="35"/>
    </row>
    <row r="839" ht="15.75" customHeight="1">
      <c r="D839" s="60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  <c r="AA839" s="35"/>
      <c r="AB839" s="35"/>
      <c r="AD839" s="35"/>
      <c r="AE839" s="35"/>
      <c r="AF839" s="35"/>
      <c r="AG839" s="35"/>
      <c r="AH839" s="35"/>
      <c r="AI839" s="35"/>
      <c r="AJ839" s="35"/>
      <c r="AK839" s="35"/>
      <c r="AL839" s="35"/>
      <c r="AM839" s="35"/>
      <c r="AN839" s="35"/>
      <c r="AO839" s="35"/>
      <c r="AP839" s="35"/>
      <c r="AQ839" s="35"/>
      <c r="AR839" s="35"/>
      <c r="AS839" s="35"/>
      <c r="AT839" s="35"/>
      <c r="AU839" s="35"/>
      <c r="AV839" s="35"/>
      <c r="AW839" s="35"/>
      <c r="AX839" s="35"/>
    </row>
    <row r="840" ht="15.75" customHeight="1">
      <c r="D840" s="60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  <c r="AA840" s="35"/>
      <c r="AB840" s="35"/>
      <c r="AD840" s="35"/>
      <c r="AE840" s="35"/>
      <c r="AF840" s="35"/>
      <c r="AG840" s="35"/>
      <c r="AH840" s="35"/>
      <c r="AI840" s="35"/>
      <c r="AJ840" s="35"/>
      <c r="AK840" s="35"/>
      <c r="AL840" s="35"/>
      <c r="AM840" s="35"/>
      <c r="AN840" s="35"/>
      <c r="AO840" s="35"/>
      <c r="AP840" s="35"/>
      <c r="AQ840" s="35"/>
      <c r="AR840" s="35"/>
      <c r="AS840" s="35"/>
      <c r="AT840" s="35"/>
      <c r="AU840" s="35"/>
      <c r="AV840" s="35"/>
      <c r="AW840" s="35"/>
      <c r="AX840" s="35"/>
    </row>
    <row r="841" ht="15.75" customHeight="1">
      <c r="D841" s="60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  <c r="AA841" s="35"/>
      <c r="AB841" s="35"/>
      <c r="AD841" s="35"/>
      <c r="AE841" s="35"/>
      <c r="AF841" s="35"/>
      <c r="AG841" s="35"/>
      <c r="AH841" s="35"/>
      <c r="AI841" s="35"/>
      <c r="AJ841" s="35"/>
      <c r="AK841" s="35"/>
      <c r="AL841" s="35"/>
      <c r="AM841" s="35"/>
      <c r="AN841" s="35"/>
      <c r="AO841" s="35"/>
      <c r="AP841" s="35"/>
      <c r="AQ841" s="35"/>
      <c r="AR841" s="35"/>
      <c r="AS841" s="35"/>
      <c r="AT841" s="35"/>
      <c r="AU841" s="35"/>
      <c r="AV841" s="35"/>
      <c r="AW841" s="35"/>
      <c r="AX841" s="35"/>
    </row>
    <row r="842" ht="15.75" customHeight="1">
      <c r="D842" s="60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  <c r="AA842" s="35"/>
      <c r="AB842" s="35"/>
      <c r="AD842" s="35"/>
      <c r="AE842" s="35"/>
      <c r="AF842" s="35"/>
      <c r="AG842" s="35"/>
      <c r="AH842" s="35"/>
      <c r="AI842" s="35"/>
      <c r="AJ842" s="35"/>
      <c r="AK842" s="35"/>
      <c r="AL842" s="35"/>
      <c r="AM842" s="35"/>
      <c r="AN842" s="35"/>
      <c r="AO842" s="35"/>
      <c r="AP842" s="35"/>
      <c r="AQ842" s="35"/>
      <c r="AR842" s="35"/>
      <c r="AS842" s="35"/>
      <c r="AT842" s="35"/>
      <c r="AU842" s="35"/>
      <c r="AV842" s="35"/>
      <c r="AW842" s="35"/>
      <c r="AX842" s="35"/>
    </row>
    <row r="843" ht="15.75" customHeight="1">
      <c r="D843" s="60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  <c r="AA843" s="35"/>
      <c r="AB843" s="35"/>
      <c r="AD843" s="35"/>
      <c r="AE843" s="35"/>
      <c r="AF843" s="35"/>
      <c r="AG843" s="35"/>
      <c r="AH843" s="35"/>
      <c r="AI843" s="35"/>
      <c r="AJ843" s="35"/>
      <c r="AK843" s="35"/>
      <c r="AL843" s="35"/>
      <c r="AM843" s="35"/>
      <c r="AN843" s="35"/>
      <c r="AO843" s="35"/>
      <c r="AP843" s="35"/>
      <c r="AQ843" s="35"/>
      <c r="AR843" s="35"/>
      <c r="AS843" s="35"/>
      <c r="AT843" s="35"/>
      <c r="AU843" s="35"/>
      <c r="AV843" s="35"/>
      <c r="AW843" s="35"/>
      <c r="AX843" s="35"/>
    </row>
    <row r="844" ht="15.75" customHeight="1">
      <c r="D844" s="60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  <c r="AA844" s="35"/>
      <c r="AB844" s="35"/>
      <c r="AD844" s="35"/>
      <c r="AE844" s="35"/>
      <c r="AF844" s="35"/>
      <c r="AG844" s="35"/>
      <c r="AH844" s="35"/>
      <c r="AI844" s="35"/>
      <c r="AJ844" s="35"/>
      <c r="AK844" s="35"/>
      <c r="AL844" s="35"/>
      <c r="AM844" s="35"/>
      <c r="AN844" s="35"/>
      <c r="AO844" s="35"/>
      <c r="AP844" s="35"/>
      <c r="AQ844" s="35"/>
      <c r="AR844" s="35"/>
      <c r="AS844" s="35"/>
      <c r="AT844" s="35"/>
      <c r="AU844" s="35"/>
      <c r="AV844" s="35"/>
      <c r="AW844" s="35"/>
      <c r="AX844" s="35"/>
    </row>
    <row r="845" ht="15.75" customHeight="1">
      <c r="D845" s="60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  <c r="AA845" s="35"/>
      <c r="AB845" s="35"/>
      <c r="AD845" s="35"/>
      <c r="AE845" s="35"/>
      <c r="AF845" s="35"/>
      <c r="AG845" s="35"/>
      <c r="AH845" s="35"/>
      <c r="AI845" s="35"/>
      <c r="AJ845" s="35"/>
      <c r="AK845" s="35"/>
      <c r="AL845" s="35"/>
      <c r="AM845" s="35"/>
      <c r="AN845" s="35"/>
      <c r="AO845" s="35"/>
      <c r="AP845" s="35"/>
      <c r="AQ845" s="35"/>
      <c r="AR845" s="35"/>
      <c r="AS845" s="35"/>
      <c r="AT845" s="35"/>
      <c r="AU845" s="35"/>
      <c r="AV845" s="35"/>
      <c r="AW845" s="35"/>
      <c r="AX845" s="35"/>
    </row>
    <row r="846" ht="15.75" customHeight="1">
      <c r="D846" s="60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  <c r="AA846" s="35"/>
      <c r="AB846" s="35"/>
      <c r="AD846" s="35"/>
      <c r="AE846" s="35"/>
      <c r="AF846" s="35"/>
      <c r="AG846" s="35"/>
      <c r="AH846" s="35"/>
      <c r="AI846" s="35"/>
      <c r="AJ846" s="35"/>
      <c r="AK846" s="35"/>
      <c r="AL846" s="35"/>
      <c r="AM846" s="35"/>
      <c r="AN846" s="35"/>
      <c r="AO846" s="35"/>
      <c r="AP846" s="35"/>
      <c r="AQ846" s="35"/>
      <c r="AR846" s="35"/>
      <c r="AS846" s="35"/>
      <c r="AT846" s="35"/>
      <c r="AU846" s="35"/>
      <c r="AV846" s="35"/>
      <c r="AW846" s="35"/>
      <c r="AX846" s="35"/>
    </row>
    <row r="847" ht="15.75" customHeight="1">
      <c r="D847" s="60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  <c r="AA847" s="35"/>
      <c r="AB847" s="35"/>
      <c r="AD847" s="35"/>
      <c r="AE847" s="35"/>
      <c r="AF847" s="35"/>
      <c r="AG847" s="35"/>
      <c r="AH847" s="35"/>
      <c r="AI847" s="35"/>
      <c r="AJ847" s="35"/>
      <c r="AK847" s="35"/>
      <c r="AL847" s="35"/>
      <c r="AM847" s="35"/>
      <c r="AN847" s="35"/>
      <c r="AO847" s="35"/>
      <c r="AP847" s="35"/>
      <c r="AQ847" s="35"/>
      <c r="AR847" s="35"/>
      <c r="AS847" s="35"/>
      <c r="AT847" s="35"/>
      <c r="AU847" s="35"/>
      <c r="AV847" s="35"/>
      <c r="AW847" s="35"/>
      <c r="AX847" s="35"/>
    </row>
    <row r="848" ht="15.75" customHeight="1">
      <c r="D848" s="60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  <c r="AA848" s="35"/>
      <c r="AB848" s="35"/>
      <c r="AD848" s="35"/>
      <c r="AE848" s="35"/>
      <c r="AF848" s="35"/>
      <c r="AG848" s="35"/>
      <c r="AH848" s="35"/>
      <c r="AI848" s="35"/>
      <c r="AJ848" s="35"/>
      <c r="AK848" s="35"/>
      <c r="AL848" s="35"/>
      <c r="AM848" s="35"/>
      <c r="AN848" s="35"/>
      <c r="AO848" s="35"/>
      <c r="AP848" s="35"/>
      <c r="AQ848" s="35"/>
      <c r="AR848" s="35"/>
      <c r="AS848" s="35"/>
      <c r="AT848" s="35"/>
      <c r="AU848" s="35"/>
      <c r="AV848" s="35"/>
      <c r="AW848" s="35"/>
      <c r="AX848" s="35"/>
    </row>
    <row r="849" ht="15.75" customHeight="1">
      <c r="D849" s="60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  <c r="AA849" s="35"/>
      <c r="AB849" s="35"/>
      <c r="AD849" s="35"/>
      <c r="AE849" s="35"/>
      <c r="AF849" s="35"/>
      <c r="AG849" s="35"/>
      <c r="AH849" s="35"/>
      <c r="AI849" s="35"/>
      <c r="AJ849" s="35"/>
      <c r="AK849" s="35"/>
      <c r="AL849" s="35"/>
      <c r="AM849" s="35"/>
      <c r="AN849" s="35"/>
      <c r="AO849" s="35"/>
      <c r="AP849" s="35"/>
      <c r="AQ849" s="35"/>
      <c r="AR849" s="35"/>
      <c r="AS849" s="35"/>
      <c r="AT849" s="35"/>
      <c r="AU849" s="35"/>
      <c r="AV849" s="35"/>
      <c r="AW849" s="35"/>
      <c r="AX849" s="35"/>
    </row>
    <row r="850" ht="15.75" customHeight="1">
      <c r="D850" s="60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  <c r="AA850" s="35"/>
      <c r="AB850" s="35"/>
      <c r="AD850" s="35"/>
      <c r="AE850" s="35"/>
      <c r="AF850" s="35"/>
      <c r="AG850" s="35"/>
      <c r="AH850" s="35"/>
      <c r="AI850" s="35"/>
      <c r="AJ850" s="35"/>
      <c r="AK850" s="35"/>
      <c r="AL850" s="35"/>
      <c r="AM850" s="35"/>
      <c r="AN850" s="35"/>
      <c r="AO850" s="35"/>
      <c r="AP850" s="35"/>
      <c r="AQ850" s="35"/>
      <c r="AR850" s="35"/>
      <c r="AS850" s="35"/>
      <c r="AT850" s="35"/>
      <c r="AU850" s="35"/>
      <c r="AV850" s="35"/>
      <c r="AW850" s="35"/>
      <c r="AX850" s="35"/>
    </row>
    <row r="851" ht="15.75" customHeight="1">
      <c r="D851" s="60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  <c r="AA851" s="35"/>
      <c r="AB851" s="35"/>
      <c r="AD851" s="35"/>
      <c r="AE851" s="35"/>
      <c r="AF851" s="35"/>
      <c r="AG851" s="35"/>
      <c r="AH851" s="35"/>
      <c r="AI851" s="35"/>
      <c r="AJ851" s="35"/>
      <c r="AK851" s="35"/>
      <c r="AL851" s="35"/>
      <c r="AM851" s="35"/>
      <c r="AN851" s="35"/>
      <c r="AO851" s="35"/>
      <c r="AP851" s="35"/>
      <c r="AQ851" s="35"/>
      <c r="AR851" s="35"/>
      <c r="AS851" s="35"/>
      <c r="AT851" s="35"/>
      <c r="AU851" s="35"/>
      <c r="AV851" s="35"/>
      <c r="AW851" s="35"/>
      <c r="AX851" s="35"/>
    </row>
    <row r="852" ht="15.75" customHeight="1">
      <c r="D852" s="60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  <c r="AA852" s="35"/>
      <c r="AB852" s="35"/>
      <c r="AD852" s="35"/>
      <c r="AE852" s="35"/>
      <c r="AF852" s="35"/>
      <c r="AG852" s="35"/>
      <c r="AH852" s="35"/>
      <c r="AI852" s="35"/>
      <c r="AJ852" s="35"/>
      <c r="AK852" s="35"/>
      <c r="AL852" s="35"/>
      <c r="AM852" s="35"/>
      <c r="AN852" s="35"/>
      <c r="AO852" s="35"/>
      <c r="AP852" s="35"/>
      <c r="AQ852" s="35"/>
      <c r="AR852" s="35"/>
      <c r="AS852" s="35"/>
      <c r="AT852" s="35"/>
      <c r="AU852" s="35"/>
      <c r="AV852" s="35"/>
      <c r="AW852" s="35"/>
      <c r="AX852" s="35"/>
    </row>
    <row r="853" ht="15.75" customHeight="1">
      <c r="D853" s="60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  <c r="AA853" s="35"/>
      <c r="AB853" s="35"/>
      <c r="AD853" s="35"/>
      <c r="AE853" s="35"/>
      <c r="AF853" s="35"/>
      <c r="AG853" s="35"/>
      <c r="AH853" s="35"/>
      <c r="AI853" s="35"/>
      <c r="AJ853" s="35"/>
      <c r="AK853" s="35"/>
      <c r="AL853" s="35"/>
      <c r="AM853" s="35"/>
      <c r="AN853" s="35"/>
      <c r="AO853" s="35"/>
      <c r="AP853" s="35"/>
      <c r="AQ853" s="35"/>
      <c r="AR853" s="35"/>
      <c r="AS853" s="35"/>
      <c r="AT853" s="35"/>
      <c r="AU853" s="35"/>
      <c r="AV853" s="35"/>
      <c r="AW853" s="35"/>
      <c r="AX853" s="35"/>
    </row>
    <row r="854" ht="15.75" customHeight="1">
      <c r="D854" s="60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  <c r="AA854" s="35"/>
      <c r="AB854" s="35"/>
      <c r="AD854" s="35"/>
      <c r="AE854" s="35"/>
      <c r="AF854" s="35"/>
      <c r="AG854" s="35"/>
      <c r="AH854" s="35"/>
      <c r="AI854" s="35"/>
      <c r="AJ854" s="35"/>
      <c r="AK854" s="35"/>
      <c r="AL854" s="35"/>
      <c r="AM854" s="35"/>
      <c r="AN854" s="35"/>
      <c r="AO854" s="35"/>
      <c r="AP854" s="35"/>
      <c r="AQ854" s="35"/>
      <c r="AR854" s="35"/>
      <c r="AS854" s="35"/>
      <c r="AT854" s="35"/>
      <c r="AU854" s="35"/>
      <c r="AV854" s="35"/>
      <c r="AW854" s="35"/>
      <c r="AX854" s="35"/>
    </row>
    <row r="855" ht="15.75" customHeight="1">
      <c r="D855" s="60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  <c r="AA855" s="35"/>
      <c r="AB855" s="35"/>
      <c r="AD855" s="35"/>
      <c r="AE855" s="35"/>
      <c r="AF855" s="35"/>
      <c r="AG855" s="35"/>
      <c r="AH855" s="35"/>
      <c r="AI855" s="35"/>
      <c r="AJ855" s="35"/>
      <c r="AK855" s="35"/>
      <c r="AL855" s="35"/>
      <c r="AM855" s="35"/>
      <c r="AN855" s="35"/>
      <c r="AO855" s="35"/>
      <c r="AP855" s="35"/>
      <c r="AQ855" s="35"/>
      <c r="AR855" s="35"/>
      <c r="AS855" s="35"/>
      <c r="AT855" s="35"/>
      <c r="AU855" s="35"/>
      <c r="AV855" s="35"/>
      <c r="AW855" s="35"/>
      <c r="AX855" s="35"/>
    </row>
    <row r="856" ht="15.75" customHeight="1">
      <c r="D856" s="60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  <c r="AA856" s="35"/>
      <c r="AB856" s="35"/>
      <c r="AD856" s="35"/>
      <c r="AE856" s="35"/>
      <c r="AF856" s="35"/>
      <c r="AG856" s="35"/>
      <c r="AH856" s="35"/>
      <c r="AI856" s="35"/>
      <c r="AJ856" s="35"/>
      <c r="AK856" s="35"/>
      <c r="AL856" s="35"/>
      <c r="AM856" s="35"/>
      <c r="AN856" s="35"/>
      <c r="AO856" s="35"/>
      <c r="AP856" s="35"/>
      <c r="AQ856" s="35"/>
      <c r="AR856" s="35"/>
      <c r="AS856" s="35"/>
      <c r="AT856" s="35"/>
      <c r="AU856" s="35"/>
      <c r="AV856" s="35"/>
      <c r="AW856" s="35"/>
      <c r="AX856" s="35"/>
    </row>
    <row r="857" ht="15.75" customHeight="1">
      <c r="D857" s="60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  <c r="AA857" s="35"/>
      <c r="AB857" s="35"/>
      <c r="AD857" s="35"/>
      <c r="AE857" s="35"/>
      <c r="AF857" s="35"/>
      <c r="AG857" s="35"/>
      <c r="AH857" s="35"/>
      <c r="AI857" s="35"/>
      <c r="AJ857" s="35"/>
      <c r="AK857" s="35"/>
      <c r="AL857" s="35"/>
      <c r="AM857" s="35"/>
      <c r="AN857" s="35"/>
      <c r="AO857" s="35"/>
      <c r="AP857" s="35"/>
      <c r="AQ857" s="35"/>
      <c r="AR857" s="35"/>
      <c r="AS857" s="35"/>
      <c r="AT857" s="35"/>
      <c r="AU857" s="35"/>
      <c r="AV857" s="35"/>
      <c r="AW857" s="35"/>
      <c r="AX857" s="35"/>
    </row>
    <row r="858" ht="15.75" customHeight="1">
      <c r="D858" s="60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  <c r="AA858" s="35"/>
      <c r="AB858" s="35"/>
      <c r="AD858" s="35"/>
      <c r="AE858" s="35"/>
      <c r="AF858" s="35"/>
      <c r="AG858" s="35"/>
      <c r="AH858" s="35"/>
      <c r="AI858" s="35"/>
      <c r="AJ858" s="35"/>
      <c r="AK858" s="35"/>
      <c r="AL858" s="35"/>
      <c r="AM858" s="35"/>
      <c r="AN858" s="35"/>
      <c r="AO858" s="35"/>
      <c r="AP858" s="35"/>
      <c r="AQ858" s="35"/>
      <c r="AR858" s="35"/>
      <c r="AS858" s="35"/>
      <c r="AT858" s="35"/>
      <c r="AU858" s="35"/>
      <c r="AV858" s="35"/>
      <c r="AW858" s="35"/>
      <c r="AX858" s="35"/>
    </row>
    <row r="859" ht="15.75" customHeight="1">
      <c r="D859" s="60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  <c r="AA859" s="35"/>
      <c r="AB859" s="35"/>
      <c r="AD859" s="35"/>
      <c r="AE859" s="35"/>
      <c r="AF859" s="35"/>
      <c r="AG859" s="35"/>
      <c r="AH859" s="35"/>
      <c r="AI859" s="35"/>
      <c r="AJ859" s="35"/>
      <c r="AK859" s="35"/>
      <c r="AL859" s="35"/>
      <c r="AM859" s="35"/>
      <c r="AN859" s="35"/>
      <c r="AO859" s="35"/>
      <c r="AP859" s="35"/>
      <c r="AQ859" s="35"/>
      <c r="AR859" s="35"/>
      <c r="AS859" s="35"/>
      <c r="AT859" s="35"/>
      <c r="AU859" s="35"/>
      <c r="AV859" s="35"/>
      <c r="AW859" s="35"/>
      <c r="AX859" s="35"/>
    </row>
    <row r="860" ht="15.75" customHeight="1">
      <c r="D860" s="60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  <c r="AA860" s="35"/>
      <c r="AB860" s="35"/>
      <c r="AD860" s="35"/>
      <c r="AE860" s="35"/>
      <c r="AF860" s="35"/>
      <c r="AG860" s="35"/>
      <c r="AH860" s="35"/>
      <c r="AI860" s="35"/>
      <c r="AJ860" s="35"/>
      <c r="AK860" s="35"/>
      <c r="AL860" s="35"/>
      <c r="AM860" s="35"/>
      <c r="AN860" s="35"/>
      <c r="AO860" s="35"/>
      <c r="AP860" s="35"/>
      <c r="AQ860" s="35"/>
      <c r="AR860" s="35"/>
      <c r="AS860" s="35"/>
      <c r="AT860" s="35"/>
      <c r="AU860" s="35"/>
      <c r="AV860" s="35"/>
      <c r="AW860" s="35"/>
      <c r="AX860" s="35"/>
    </row>
    <row r="861" ht="15.75" customHeight="1">
      <c r="D861" s="60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  <c r="AA861" s="35"/>
      <c r="AB861" s="35"/>
      <c r="AD861" s="35"/>
      <c r="AE861" s="35"/>
      <c r="AF861" s="35"/>
      <c r="AG861" s="35"/>
      <c r="AH861" s="35"/>
      <c r="AI861" s="35"/>
      <c r="AJ861" s="35"/>
      <c r="AK861" s="35"/>
      <c r="AL861" s="35"/>
      <c r="AM861" s="35"/>
      <c r="AN861" s="35"/>
      <c r="AO861" s="35"/>
      <c r="AP861" s="35"/>
      <c r="AQ861" s="35"/>
      <c r="AR861" s="35"/>
      <c r="AS861" s="35"/>
      <c r="AT861" s="35"/>
      <c r="AU861" s="35"/>
      <c r="AV861" s="35"/>
      <c r="AW861" s="35"/>
      <c r="AX861" s="35"/>
    </row>
    <row r="862" ht="15.75" customHeight="1">
      <c r="D862" s="60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  <c r="AA862" s="35"/>
      <c r="AB862" s="35"/>
      <c r="AD862" s="35"/>
      <c r="AE862" s="35"/>
      <c r="AF862" s="35"/>
      <c r="AG862" s="35"/>
      <c r="AH862" s="35"/>
      <c r="AI862" s="35"/>
      <c r="AJ862" s="35"/>
      <c r="AK862" s="35"/>
      <c r="AL862" s="35"/>
      <c r="AM862" s="35"/>
      <c r="AN862" s="35"/>
      <c r="AO862" s="35"/>
      <c r="AP862" s="35"/>
      <c r="AQ862" s="35"/>
      <c r="AR862" s="35"/>
      <c r="AS862" s="35"/>
      <c r="AT862" s="35"/>
      <c r="AU862" s="35"/>
      <c r="AV862" s="35"/>
      <c r="AW862" s="35"/>
      <c r="AX862" s="35"/>
    </row>
    <row r="863" ht="15.75" customHeight="1">
      <c r="D863" s="60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  <c r="AA863" s="35"/>
      <c r="AB863" s="35"/>
      <c r="AD863" s="35"/>
      <c r="AE863" s="35"/>
      <c r="AF863" s="35"/>
      <c r="AG863" s="35"/>
      <c r="AH863" s="35"/>
      <c r="AI863" s="35"/>
      <c r="AJ863" s="35"/>
      <c r="AK863" s="35"/>
      <c r="AL863" s="35"/>
      <c r="AM863" s="35"/>
      <c r="AN863" s="35"/>
      <c r="AO863" s="35"/>
      <c r="AP863" s="35"/>
      <c r="AQ863" s="35"/>
      <c r="AR863" s="35"/>
      <c r="AS863" s="35"/>
      <c r="AT863" s="35"/>
      <c r="AU863" s="35"/>
      <c r="AV863" s="35"/>
      <c r="AW863" s="35"/>
      <c r="AX863" s="35"/>
    </row>
    <row r="864" ht="15.75" customHeight="1">
      <c r="D864" s="60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  <c r="AA864" s="35"/>
      <c r="AB864" s="35"/>
      <c r="AD864" s="35"/>
      <c r="AE864" s="35"/>
      <c r="AF864" s="35"/>
      <c r="AG864" s="35"/>
      <c r="AH864" s="35"/>
      <c r="AI864" s="35"/>
      <c r="AJ864" s="35"/>
      <c r="AK864" s="35"/>
      <c r="AL864" s="35"/>
      <c r="AM864" s="35"/>
      <c r="AN864" s="35"/>
      <c r="AO864" s="35"/>
      <c r="AP864" s="35"/>
      <c r="AQ864" s="35"/>
      <c r="AR864" s="35"/>
      <c r="AS864" s="35"/>
      <c r="AT864" s="35"/>
      <c r="AU864" s="35"/>
      <c r="AV864" s="35"/>
      <c r="AW864" s="35"/>
      <c r="AX864" s="35"/>
    </row>
    <row r="865" ht="15.75" customHeight="1">
      <c r="D865" s="60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  <c r="AA865" s="35"/>
      <c r="AB865" s="35"/>
      <c r="AD865" s="35"/>
      <c r="AE865" s="35"/>
      <c r="AF865" s="35"/>
      <c r="AG865" s="35"/>
      <c r="AH865" s="35"/>
      <c r="AI865" s="35"/>
      <c r="AJ865" s="35"/>
      <c r="AK865" s="35"/>
      <c r="AL865" s="35"/>
      <c r="AM865" s="35"/>
      <c r="AN865" s="35"/>
      <c r="AO865" s="35"/>
      <c r="AP865" s="35"/>
      <c r="AQ865" s="35"/>
      <c r="AR865" s="35"/>
      <c r="AS865" s="35"/>
      <c r="AT865" s="35"/>
      <c r="AU865" s="35"/>
      <c r="AV865" s="35"/>
      <c r="AW865" s="35"/>
      <c r="AX865" s="35"/>
    </row>
    <row r="866" ht="15.75" customHeight="1">
      <c r="D866" s="60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  <c r="AA866" s="35"/>
      <c r="AB866" s="35"/>
      <c r="AD866" s="35"/>
      <c r="AE866" s="35"/>
      <c r="AF866" s="35"/>
      <c r="AG866" s="35"/>
      <c r="AH866" s="35"/>
      <c r="AI866" s="35"/>
      <c r="AJ866" s="35"/>
      <c r="AK866" s="35"/>
      <c r="AL866" s="35"/>
      <c r="AM866" s="35"/>
      <c r="AN866" s="35"/>
      <c r="AO866" s="35"/>
      <c r="AP866" s="35"/>
      <c r="AQ866" s="35"/>
      <c r="AR866" s="35"/>
      <c r="AS866" s="35"/>
      <c r="AT866" s="35"/>
      <c r="AU866" s="35"/>
      <c r="AV866" s="35"/>
      <c r="AW866" s="35"/>
      <c r="AX866" s="35"/>
    </row>
    <row r="867" ht="15.75" customHeight="1">
      <c r="D867" s="60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  <c r="AU867" s="35"/>
      <c r="AV867" s="35"/>
      <c r="AW867" s="35"/>
      <c r="AX867" s="35"/>
    </row>
    <row r="868" ht="15.75" customHeight="1">
      <c r="D868" s="60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  <c r="AA868" s="35"/>
      <c r="AB868" s="35"/>
      <c r="AD868" s="35"/>
      <c r="AE868" s="35"/>
      <c r="AF868" s="35"/>
      <c r="AG868" s="35"/>
      <c r="AH868" s="35"/>
      <c r="AI868" s="35"/>
      <c r="AJ868" s="35"/>
      <c r="AK868" s="35"/>
      <c r="AL868" s="35"/>
      <c r="AM868" s="35"/>
      <c r="AN868" s="35"/>
      <c r="AO868" s="35"/>
      <c r="AP868" s="35"/>
      <c r="AQ868" s="35"/>
      <c r="AR868" s="35"/>
      <c r="AS868" s="35"/>
      <c r="AT868" s="35"/>
      <c r="AU868" s="35"/>
      <c r="AV868" s="35"/>
      <c r="AW868" s="35"/>
      <c r="AX868" s="35"/>
    </row>
    <row r="869" ht="15.75" customHeight="1">
      <c r="D869" s="60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  <c r="AA869" s="35"/>
      <c r="AB869" s="35"/>
      <c r="AD869" s="35"/>
      <c r="AE869" s="35"/>
      <c r="AF869" s="35"/>
      <c r="AG869" s="35"/>
      <c r="AH869" s="35"/>
      <c r="AI869" s="35"/>
      <c r="AJ869" s="35"/>
      <c r="AK869" s="35"/>
      <c r="AL869" s="35"/>
      <c r="AM869" s="35"/>
      <c r="AN869" s="35"/>
      <c r="AO869" s="35"/>
      <c r="AP869" s="35"/>
      <c r="AQ869" s="35"/>
      <c r="AR869" s="35"/>
      <c r="AS869" s="35"/>
      <c r="AT869" s="35"/>
      <c r="AU869" s="35"/>
      <c r="AV869" s="35"/>
      <c r="AW869" s="35"/>
      <c r="AX869" s="35"/>
    </row>
    <row r="870" ht="15.75" customHeight="1">
      <c r="D870" s="60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  <c r="AA870" s="35"/>
      <c r="AB870" s="35"/>
      <c r="AD870" s="35"/>
      <c r="AE870" s="35"/>
      <c r="AF870" s="35"/>
      <c r="AG870" s="35"/>
      <c r="AH870" s="35"/>
      <c r="AI870" s="35"/>
      <c r="AJ870" s="35"/>
      <c r="AK870" s="35"/>
      <c r="AL870" s="35"/>
      <c r="AM870" s="35"/>
      <c r="AN870" s="35"/>
      <c r="AO870" s="35"/>
      <c r="AP870" s="35"/>
      <c r="AQ870" s="35"/>
      <c r="AR870" s="35"/>
      <c r="AS870" s="35"/>
      <c r="AT870" s="35"/>
      <c r="AU870" s="35"/>
      <c r="AV870" s="35"/>
      <c r="AW870" s="35"/>
      <c r="AX870" s="35"/>
    </row>
    <row r="871" ht="15.75" customHeight="1">
      <c r="D871" s="60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  <c r="AA871" s="35"/>
      <c r="AB871" s="35"/>
      <c r="AD871" s="35"/>
      <c r="AE871" s="35"/>
      <c r="AF871" s="35"/>
      <c r="AG871" s="35"/>
      <c r="AH871" s="35"/>
      <c r="AI871" s="35"/>
      <c r="AJ871" s="35"/>
      <c r="AK871" s="35"/>
      <c r="AL871" s="35"/>
      <c r="AM871" s="35"/>
      <c r="AN871" s="35"/>
      <c r="AO871" s="35"/>
      <c r="AP871" s="35"/>
      <c r="AQ871" s="35"/>
      <c r="AR871" s="35"/>
      <c r="AS871" s="35"/>
      <c r="AT871" s="35"/>
      <c r="AU871" s="35"/>
      <c r="AV871" s="35"/>
      <c r="AW871" s="35"/>
      <c r="AX871" s="35"/>
    </row>
    <row r="872" ht="15.75" customHeight="1">
      <c r="D872" s="60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  <c r="AA872" s="35"/>
      <c r="AB872" s="35"/>
      <c r="AD872" s="35"/>
      <c r="AE872" s="35"/>
      <c r="AF872" s="35"/>
      <c r="AG872" s="35"/>
      <c r="AH872" s="35"/>
      <c r="AI872" s="35"/>
      <c r="AJ872" s="35"/>
      <c r="AK872" s="35"/>
      <c r="AL872" s="35"/>
      <c r="AM872" s="35"/>
      <c r="AN872" s="35"/>
      <c r="AO872" s="35"/>
      <c r="AP872" s="35"/>
      <c r="AQ872" s="35"/>
      <c r="AR872" s="35"/>
      <c r="AS872" s="35"/>
      <c r="AT872" s="35"/>
      <c r="AU872" s="35"/>
      <c r="AV872" s="35"/>
      <c r="AW872" s="35"/>
      <c r="AX872" s="35"/>
    </row>
    <row r="873" ht="15.75" customHeight="1">
      <c r="D873" s="60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  <c r="AA873" s="35"/>
      <c r="AB873" s="35"/>
      <c r="AD873" s="35"/>
      <c r="AE873" s="35"/>
      <c r="AF873" s="35"/>
      <c r="AG873" s="35"/>
      <c r="AH873" s="35"/>
      <c r="AI873" s="35"/>
      <c r="AJ873" s="35"/>
      <c r="AK873" s="35"/>
      <c r="AL873" s="35"/>
      <c r="AM873" s="35"/>
      <c r="AN873" s="35"/>
      <c r="AO873" s="35"/>
      <c r="AP873" s="35"/>
      <c r="AQ873" s="35"/>
      <c r="AR873" s="35"/>
      <c r="AS873" s="35"/>
      <c r="AT873" s="35"/>
      <c r="AU873" s="35"/>
      <c r="AV873" s="35"/>
      <c r="AW873" s="35"/>
      <c r="AX873" s="35"/>
    </row>
    <row r="874" ht="15.75" customHeight="1">
      <c r="D874" s="60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  <c r="AA874" s="35"/>
      <c r="AB874" s="35"/>
      <c r="AD874" s="35"/>
      <c r="AE874" s="35"/>
      <c r="AF874" s="35"/>
      <c r="AG874" s="35"/>
      <c r="AH874" s="35"/>
      <c r="AI874" s="35"/>
      <c r="AJ874" s="35"/>
      <c r="AK874" s="35"/>
      <c r="AL874" s="35"/>
      <c r="AM874" s="35"/>
      <c r="AN874" s="35"/>
      <c r="AO874" s="35"/>
      <c r="AP874" s="35"/>
      <c r="AQ874" s="35"/>
      <c r="AR874" s="35"/>
      <c r="AS874" s="35"/>
      <c r="AT874" s="35"/>
      <c r="AU874" s="35"/>
      <c r="AV874" s="35"/>
      <c r="AW874" s="35"/>
      <c r="AX874" s="35"/>
    </row>
    <row r="875" ht="15.75" customHeight="1">
      <c r="D875" s="60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  <c r="AA875" s="35"/>
      <c r="AB875" s="35"/>
      <c r="AD875" s="35"/>
      <c r="AE875" s="35"/>
      <c r="AF875" s="35"/>
      <c r="AG875" s="35"/>
      <c r="AH875" s="35"/>
      <c r="AI875" s="35"/>
      <c r="AJ875" s="35"/>
      <c r="AK875" s="35"/>
      <c r="AL875" s="35"/>
      <c r="AM875" s="35"/>
      <c r="AN875" s="35"/>
      <c r="AO875" s="35"/>
      <c r="AP875" s="35"/>
      <c r="AQ875" s="35"/>
      <c r="AR875" s="35"/>
      <c r="AS875" s="35"/>
      <c r="AT875" s="35"/>
      <c r="AU875" s="35"/>
      <c r="AV875" s="35"/>
      <c r="AW875" s="35"/>
      <c r="AX875" s="35"/>
    </row>
    <row r="876" ht="15.75" customHeight="1">
      <c r="D876" s="60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  <c r="AA876" s="35"/>
      <c r="AB876" s="35"/>
      <c r="AD876" s="35"/>
      <c r="AE876" s="35"/>
      <c r="AF876" s="35"/>
      <c r="AG876" s="35"/>
      <c r="AH876" s="35"/>
      <c r="AI876" s="35"/>
      <c r="AJ876" s="35"/>
      <c r="AK876" s="35"/>
      <c r="AL876" s="35"/>
      <c r="AM876" s="35"/>
      <c r="AN876" s="35"/>
      <c r="AO876" s="35"/>
      <c r="AP876" s="35"/>
      <c r="AQ876" s="35"/>
      <c r="AR876" s="35"/>
      <c r="AS876" s="35"/>
      <c r="AT876" s="35"/>
      <c r="AU876" s="35"/>
      <c r="AV876" s="35"/>
      <c r="AW876" s="35"/>
      <c r="AX876" s="35"/>
    </row>
    <row r="877" ht="15.75" customHeight="1">
      <c r="D877" s="60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  <c r="AA877" s="35"/>
      <c r="AB877" s="35"/>
      <c r="AD877" s="35"/>
      <c r="AE877" s="35"/>
      <c r="AF877" s="35"/>
      <c r="AG877" s="35"/>
      <c r="AH877" s="35"/>
      <c r="AI877" s="35"/>
      <c r="AJ877" s="35"/>
      <c r="AK877" s="35"/>
      <c r="AL877" s="35"/>
      <c r="AM877" s="35"/>
      <c r="AN877" s="35"/>
      <c r="AO877" s="35"/>
      <c r="AP877" s="35"/>
      <c r="AQ877" s="35"/>
      <c r="AR877" s="35"/>
      <c r="AS877" s="35"/>
      <c r="AT877" s="35"/>
      <c r="AU877" s="35"/>
      <c r="AV877" s="35"/>
      <c r="AW877" s="35"/>
      <c r="AX877" s="35"/>
    </row>
    <row r="878" ht="15.75" customHeight="1">
      <c r="D878" s="60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  <c r="AA878" s="35"/>
      <c r="AB878" s="35"/>
      <c r="AD878" s="35"/>
      <c r="AE878" s="35"/>
      <c r="AF878" s="35"/>
      <c r="AG878" s="35"/>
      <c r="AH878" s="35"/>
      <c r="AI878" s="35"/>
      <c r="AJ878" s="35"/>
      <c r="AK878" s="35"/>
      <c r="AL878" s="35"/>
      <c r="AM878" s="35"/>
      <c r="AN878" s="35"/>
      <c r="AO878" s="35"/>
      <c r="AP878" s="35"/>
      <c r="AQ878" s="35"/>
      <c r="AR878" s="35"/>
      <c r="AS878" s="35"/>
      <c r="AT878" s="35"/>
      <c r="AU878" s="35"/>
      <c r="AV878" s="35"/>
      <c r="AW878" s="35"/>
      <c r="AX878" s="35"/>
    </row>
    <row r="879" ht="15.75" customHeight="1">
      <c r="D879" s="60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  <c r="AA879" s="35"/>
      <c r="AB879" s="35"/>
      <c r="AD879" s="35"/>
      <c r="AE879" s="35"/>
      <c r="AF879" s="35"/>
      <c r="AG879" s="35"/>
      <c r="AH879" s="35"/>
      <c r="AI879" s="35"/>
      <c r="AJ879" s="35"/>
      <c r="AK879" s="35"/>
      <c r="AL879" s="35"/>
      <c r="AM879" s="35"/>
      <c r="AN879" s="35"/>
      <c r="AO879" s="35"/>
      <c r="AP879" s="35"/>
      <c r="AQ879" s="35"/>
      <c r="AR879" s="35"/>
      <c r="AS879" s="35"/>
      <c r="AT879" s="35"/>
      <c r="AU879" s="35"/>
      <c r="AV879" s="35"/>
      <c r="AW879" s="35"/>
      <c r="AX879" s="35"/>
    </row>
    <row r="880" ht="15.75" customHeight="1">
      <c r="D880" s="60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  <c r="AA880" s="35"/>
      <c r="AB880" s="35"/>
      <c r="AD880" s="35"/>
      <c r="AE880" s="35"/>
      <c r="AF880" s="35"/>
      <c r="AG880" s="35"/>
      <c r="AH880" s="35"/>
      <c r="AI880" s="35"/>
      <c r="AJ880" s="35"/>
      <c r="AK880" s="35"/>
      <c r="AL880" s="35"/>
      <c r="AM880" s="35"/>
      <c r="AN880" s="35"/>
      <c r="AO880" s="35"/>
      <c r="AP880" s="35"/>
      <c r="AQ880" s="35"/>
      <c r="AR880" s="35"/>
      <c r="AS880" s="35"/>
      <c r="AT880" s="35"/>
      <c r="AU880" s="35"/>
      <c r="AV880" s="35"/>
      <c r="AW880" s="35"/>
      <c r="AX880" s="35"/>
    </row>
    <row r="881" ht="15.75" customHeight="1">
      <c r="D881" s="60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  <c r="AA881" s="35"/>
      <c r="AB881" s="35"/>
      <c r="AD881" s="35"/>
      <c r="AE881" s="35"/>
      <c r="AF881" s="35"/>
      <c r="AG881" s="35"/>
      <c r="AH881" s="35"/>
      <c r="AI881" s="35"/>
      <c r="AJ881" s="35"/>
      <c r="AK881" s="35"/>
      <c r="AL881" s="35"/>
      <c r="AM881" s="35"/>
      <c r="AN881" s="35"/>
      <c r="AO881" s="35"/>
      <c r="AP881" s="35"/>
      <c r="AQ881" s="35"/>
      <c r="AR881" s="35"/>
      <c r="AS881" s="35"/>
      <c r="AT881" s="35"/>
      <c r="AU881" s="35"/>
      <c r="AV881" s="35"/>
      <c r="AW881" s="35"/>
      <c r="AX881" s="35"/>
    </row>
    <row r="882" ht="15.75" customHeight="1">
      <c r="D882" s="60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  <c r="AA882" s="35"/>
      <c r="AB882" s="35"/>
      <c r="AD882" s="35"/>
      <c r="AE882" s="35"/>
      <c r="AF882" s="35"/>
      <c r="AG882" s="35"/>
      <c r="AH882" s="35"/>
      <c r="AI882" s="35"/>
      <c r="AJ882" s="35"/>
      <c r="AK882" s="35"/>
      <c r="AL882" s="35"/>
      <c r="AM882" s="35"/>
      <c r="AN882" s="35"/>
      <c r="AO882" s="35"/>
      <c r="AP882" s="35"/>
      <c r="AQ882" s="35"/>
      <c r="AR882" s="35"/>
      <c r="AS882" s="35"/>
      <c r="AT882" s="35"/>
      <c r="AU882" s="35"/>
      <c r="AV882" s="35"/>
      <c r="AW882" s="35"/>
      <c r="AX882" s="35"/>
    </row>
    <row r="883" ht="15.75" customHeight="1">
      <c r="D883" s="60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  <c r="AA883" s="35"/>
      <c r="AB883" s="35"/>
      <c r="AD883" s="35"/>
      <c r="AE883" s="35"/>
      <c r="AF883" s="35"/>
      <c r="AG883" s="35"/>
      <c r="AH883" s="35"/>
      <c r="AI883" s="35"/>
      <c r="AJ883" s="35"/>
      <c r="AK883" s="35"/>
      <c r="AL883" s="35"/>
      <c r="AM883" s="35"/>
      <c r="AN883" s="35"/>
      <c r="AO883" s="35"/>
      <c r="AP883" s="35"/>
      <c r="AQ883" s="35"/>
      <c r="AR883" s="35"/>
      <c r="AS883" s="35"/>
      <c r="AT883" s="35"/>
      <c r="AU883" s="35"/>
      <c r="AV883" s="35"/>
      <c r="AW883" s="35"/>
      <c r="AX883" s="35"/>
    </row>
    <row r="884" ht="15.75" customHeight="1">
      <c r="D884" s="60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  <c r="AA884" s="35"/>
      <c r="AB884" s="35"/>
      <c r="AD884" s="35"/>
      <c r="AE884" s="35"/>
      <c r="AF884" s="35"/>
      <c r="AG884" s="35"/>
      <c r="AH884" s="35"/>
      <c r="AI884" s="35"/>
      <c r="AJ884" s="35"/>
      <c r="AK884" s="35"/>
      <c r="AL884" s="35"/>
      <c r="AM884" s="35"/>
      <c r="AN884" s="35"/>
      <c r="AO884" s="35"/>
      <c r="AP884" s="35"/>
      <c r="AQ884" s="35"/>
      <c r="AR884" s="35"/>
      <c r="AS884" s="35"/>
      <c r="AT884" s="35"/>
      <c r="AU884" s="35"/>
      <c r="AV884" s="35"/>
      <c r="AW884" s="35"/>
      <c r="AX884" s="35"/>
    </row>
    <row r="885" ht="15.75" customHeight="1">
      <c r="D885" s="60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  <c r="AA885" s="35"/>
      <c r="AB885" s="35"/>
      <c r="AD885" s="35"/>
      <c r="AE885" s="35"/>
      <c r="AF885" s="35"/>
      <c r="AG885" s="35"/>
      <c r="AH885" s="35"/>
      <c r="AI885" s="35"/>
      <c r="AJ885" s="35"/>
      <c r="AK885" s="35"/>
      <c r="AL885" s="35"/>
      <c r="AM885" s="35"/>
      <c r="AN885" s="35"/>
      <c r="AO885" s="35"/>
      <c r="AP885" s="35"/>
      <c r="AQ885" s="35"/>
      <c r="AR885" s="35"/>
      <c r="AS885" s="35"/>
      <c r="AT885" s="35"/>
      <c r="AU885" s="35"/>
      <c r="AV885" s="35"/>
      <c r="AW885" s="35"/>
      <c r="AX885" s="35"/>
    </row>
    <row r="886" ht="15.75" customHeight="1">
      <c r="D886" s="60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  <c r="AA886" s="35"/>
      <c r="AB886" s="35"/>
      <c r="AD886" s="35"/>
      <c r="AE886" s="35"/>
      <c r="AF886" s="35"/>
      <c r="AG886" s="35"/>
      <c r="AH886" s="35"/>
      <c r="AI886" s="35"/>
      <c r="AJ886" s="35"/>
      <c r="AK886" s="35"/>
      <c r="AL886" s="35"/>
      <c r="AM886" s="35"/>
      <c r="AN886" s="35"/>
      <c r="AO886" s="35"/>
      <c r="AP886" s="35"/>
      <c r="AQ886" s="35"/>
      <c r="AR886" s="35"/>
      <c r="AS886" s="35"/>
      <c r="AT886" s="35"/>
      <c r="AU886" s="35"/>
      <c r="AV886" s="35"/>
      <c r="AW886" s="35"/>
      <c r="AX886" s="35"/>
    </row>
    <row r="887" ht="15.75" customHeight="1">
      <c r="D887" s="60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  <c r="AA887" s="35"/>
      <c r="AB887" s="35"/>
      <c r="AD887" s="35"/>
      <c r="AE887" s="35"/>
      <c r="AF887" s="35"/>
      <c r="AG887" s="35"/>
      <c r="AH887" s="35"/>
      <c r="AI887" s="35"/>
      <c r="AJ887" s="35"/>
      <c r="AK887" s="35"/>
      <c r="AL887" s="35"/>
      <c r="AM887" s="35"/>
      <c r="AN887" s="35"/>
      <c r="AO887" s="35"/>
      <c r="AP887" s="35"/>
      <c r="AQ887" s="35"/>
      <c r="AR887" s="35"/>
      <c r="AS887" s="35"/>
      <c r="AT887" s="35"/>
      <c r="AU887" s="35"/>
      <c r="AV887" s="35"/>
      <c r="AW887" s="35"/>
      <c r="AX887" s="35"/>
    </row>
    <row r="888" ht="15.75" customHeight="1">
      <c r="D888" s="60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  <c r="AA888" s="35"/>
      <c r="AB888" s="35"/>
      <c r="AD888" s="35"/>
      <c r="AE888" s="35"/>
      <c r="AF888" s="35"/>
      <c r="AG888" s="35"/>
      <c r="AH888" s="35"/>
      <c r="AI888" s="35"/>
      <c r="AJ888" s="35"/>
      <c r="AK888" s="35"/>
      <c r="AL888" s="35"/>
      <c r="AM888" s="35"/>
      <c r="AN888" s="35"/>
      <c r="AO888" s="35"/>
      <c r="AP888" s="35"/>
      <c r="AQ888" s="35"/>
      <c r="AR888" s="35"/>
      <c r="AS888" s="35"/>
      <c r="AT888" s="35"/>
      <c r="AU888" s="35"/>
      <c r="AV888" s="35"/>
      <c r="AW888" s="35"/>
      <c r="AX888" s="35"/>
    </row>
    <row r="889" ht="15.75" customHeight="1">
      <c r="D889" s="60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  <c r="AA889" s="35"/>
      <c r="AB889" s="35"/>
      <c r="AD889" s="35"/>
      <c r="AE889" s="35"/>
      <c r="AF889" s="35"/>
      <c r="AG889" s="35"/>
      <c r="AH889" s="35"/>
      <c r="AI889" s="35"/>
      <c r="AJ889" s="35"/>
      <c r="AK889" s="35"/>
      <c r="AL889" s="35"/>
      <c r="AM889" s="35"/>
      <c r="AN889" s="35"/>
      <c r="AO889" s="35"/>
      <c r="AP889" s="35"/>
      <c r="AQ889" s="35"/>
      <c r="AR889" s="35"/>
      <c r="AS889" s="35"/>
      <c r="AT889" s="35"/>
      <c r="AU889" s="35"/>
      <c r="AV889" s="35"/>
      <c r="AW889" s="35"/>
      <c r="AX889" s="35"/>
    </row>
    <row r="890" ht="15.75" customHeight="1">
      <c r="D890" s="60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  <c r="AA890" s="35"/>
      <c r="AB890" s="35"/>
      <c r="AD890" s="35"/>
      <c r="AE890" s="35"/>
      <c r="AF890" s="35"/>
      <c r="AG890" s="35"/>
      <c r="AH890" s="35"/>
      <c r="AI890" s="35"/>
      <c r="AJ890" s="35"/>
      <c r="AK890" s="35"/>
      <c r="AL890" s="35"/>
      <c r="AM890" s="35"/>
      <c r="AN890" s="35"/>
      <c r="AO890" s="35"/>
      <c r="AP890" s="35"/>
      <c r="AQ890" s="35"/>
      <c r="AR890" s="35"/>
      <c r="AS890" s="35"/>
      <c r="AT890" s="35"/>
      <c r="AU890" s="35"/>
      <c r="AV890" s="35"/>
      <c r="AW890" s="35"/>
      <c r="AX890" s="35"/>
    </row>
    <row r="891" ht="15.75" customHeight="1">
      <c r="D891" s="60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  <c r="AA891" s="35"/>
      <c r="AB891" s="35"/>
      <c r="AD891" s="35"/>
      <c r="AE891" s="35"/>
      <c r="AF891" s="35"/>
      <c r="AG891" s="35"/>
      <c r="AH891" s="35"/>
      <c r="AI891" s="35"/>
      <c r="AJ891" s="35"/>
      <c r="AK891" s="35"/>
      <c r="AL891" s="35"/>
      <c r="AM891" s="35"/>
      <c r="AN891" s="35"/>
      <c r="AO891" s="35"/>
      <c r="AP891" s="35"/>
      <c r="AQ891" s="35"/>
      <c r="AR891" s="35"/>
      <c r="AS891" s="35"/>
      <c r="AT891" s="35"/>
      <c r="AU891" s="35"/>
      <c r="AV891" s="35"/>
      <c r="AW891" s="35"/>
      <c r="AX891" s="35"/>
    </row>
    <row r="892" ht="15.75" customHeight="1">
      <c r="D892" s="60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  <c r="AA892" s="35"/>
      <c r="AB892" s="35"/>
      <c r="AD892" s="35"/>
      <c r="AE892" s="35"/>
      <c r="AF892" s="35"/>
      <c r="AG892" s="35"/>
      <c r="AH892" s="35"/>
      <c r="AI892" s="35"/>
      <c r="AJ892" s="35"/>
      <c r="AK892" s="35"/>
      <c r="AL892" s="35"/>
      <c r="AM892" s="35"/>
      <c r="AN892" s="35"/>
      <c r="AO892" s="35"/>
      <c r="AP892" s="35"/>
      <c r="AQ892" s="35"/>
      <c r="AR892" s="35"/>
      <c r="AS892" s="35"/>
      <c r="AT892" s="35"/>
      <c r="AU892" s="35"/>
      <c r="AV892" s="35"/>
      <c r="AW892" s="35"/>
      <c r="AX892" s="35"/>
    </row>
    <row r="893" ht="15.75" customHeight="1">
      <c r="D893" s="60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  <c r="AA893" s="35"/>
      <c r="AB893" s="35"/>
      <c r="AD893" s="35"/>
      <c r="AE893" s="35"/>
      <c r="AF893" s="35"/>
      <c r="AG893" s="35"/>
      <c r="AH893" s="35"/>
      <c r="AI893" s="35"/>
      <c r="AJ893" s="35"/>
      <c r="AK893" s="35"/>
      <c r="AL893" s="35"/>
      <c r="AM893" s="35"/>
      <c r="AN893" s="35"/>
      <c r="AO893" s="35"/>
      <c r="AP893" s="35"/>
      <c r="AQ893" s="35"/>
      <c r="AR893" s="35"/>
      <c r="AS893" s="35"/>
      <c r="AT893" s="35"/>
      <c r="AU893" s="35"/>
      <c r="AV893" s="35"/>
      <c r="AW893" s="35"/>
      <c r="AX893" s="35"/>
    </row>
    <row r="894" ht="15.75" customHeight="1">
      <c r="D894" s="60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  <c r="AA894" s="35"/>
      <c r="AB894" s="35"/>
      <c r="AD894" s="35"/>
      <c r="AE894" s="35"/>
      <c r="AF894" s="35"/>
      <c r="AG894" s="35"/>
      <c r="AH894" s="35"/>
      <c r="AI894" s="35"/>
      <c r="AJ894" s="35"/>
      <c r="AK894" s="35"/>
      <c r="AL894" s="35"/>
      <c r="AM894" s="35"/>
      <c r="AN894" s="35"/>
      <c r="AO894" s="35"/>
      <c r="AP894" s="35"/>
      <c r="AQ894" s="35"/>
      <c r="AR894" s="35"/>
      <c r="AS894" s="35"/>
      <c r="AT894" s="35"/>
      <c r="AU894" s="35"/>
      <c r="AV894" s="35"/>
      <c r="AW894" s="35"/>
      <c r="AX894" s="35"/>
    </row>
    <row r="895" ht="15.75" customHeight="1">
      <c r="D895" s="60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  <c r="AA895" s="35"/>
      <c r="AB895" s="35"/>
      <c r="AD895" s="35"/>
      <c r="AE895" s="35"/>
      <c r="AF895" s="35"/>
      <c r="AG895" s="35"/>
      <c r="AH895" s="35"/>
      <c r="AI895" s="35"/>
      <c r="AJ895" s="35"/>
      <c r="AK895" s="35"/>
      <c r="AL895" s="35"/>
      <c r="AM895" s="35"/>
      <c r="AN895" s="35"/>
      <c r="AO895" s="35"/>
      <c r="AP895" s="35"/>
      <c r="AQ895" s="35"/>
      <c r="AR895" s="35"/>
      <c r="AS895" s="35"/>
      <c r="AT895" s="35"/>
      <c r="AU895" s="35"/>
      <c r="AV895" s="35"/>
      <c r="AW895" s="35"/>
      <c r="AX895" s="35"/>
    </row>
    <row r="896" ht="15.75" customHeight="1">
      <c r="D896" s="60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  <c r="AA896" s="35"/>
      <c r="AB896" s="35"/>
      <c r="AD896" s="35"/>
      <c r="AE896" s="35"/>
      <c r="AF896" s="35"/>
      <c r="AG896" s="35"/>
      <c r="AH896" s="35"/>
      <c r="AI896" s="35"/>
      <c r="AJ896" s="35"/>
      <c r="AK896" s="35"/>
      <c r="AL896" s="35"/>
      <c r="AM896" s="35"/>
      <c r="AN896" s="35"/>
      <c r="AO896" s="35"/>
      <c r="AP896" s="35"/>
      <c r="AQ896" s="35"/>
      <c r="AR896" s="35"/>
      <c r="AS896" s="35"/>
      <c r="AT896" s="35"/>
      <c r="AU896" s="35"/>
      <c r="AV896" s="35"/>
      <c r="AW896" s="35"/>
      <c r="AX896" s="35"/>
    </row>
    <row r="897" ht="15.75" customHeight="1">
      <c r="D897" s="60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  <c r="AA897" s="35"/>
      <c r="AB897" s="35"/>
      <c r="AD897" s="35"/>
      <c r="AE897" s="35"/>
      <c r="AF897" s="35"/>
      <c r="AG897" s="35"/>
      <c r="AH897" s="35"/>
      <c r="AI897" s="35"/>
      <c r="AJ897" s="35"/>
      <c r="AK897" s="35"/>
      <c r="AL897" s="35"/>
      <c r="AM897" s="35"/>
      <c r="AN897" s="35"/>
      <c r="AO897" s="35"/>
      <c r="AP897" s="35"/>
      <c r="AQ897" s="35"/>
      <c r="AR897" s="35"/>
      <c r="AS897" s="35"/>
      <c r="AT897" s="35"/>
      <c r="AU897" s="35"/>
      <c r="AV897" s="35"/>
      <c r="AW897" s="35"/>
      <c r="AX897" s="35"/>
    </row>
    <row r="898" ht="15.75" customHeight="1">
      <c r="D898" s="60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  <c r="AA898" s="35"/>
      <c r="AB898" s="35"/>
      <c r="AD898" s="35"/>
      <c r="AE898" s="35"/>
      <c r="AF898" s="35"/>
      <c r="AG898" s="35"/>
      <c r="AH898" s="35"/>
      <c r="AI898" s="35"/>
      <c r="AJ898" s="35"/>
      <c r="AK898" s="35"/>
      <c r="AL898" s="35"/>
      <c r="AM898" s="35"/>
      <c r="AN898" s="35"/>
      <c r="AO898" s="35"/>
      <c r="AP898" s="35"/>
      <c r="AQ898" s="35"/>
      <c r="AR898" s="35"/>
      <c r="AS898" s="35"/>
      <c r="AT898" s="35"/>
      <c r="AU898" s="35"/>
      <c r="AV898" s="35"/>
      <c r="AW898" s="35"/>
      <c r="AX898" s="35"/>
    </row>
    <row r="899" ht="15.75" customHeight="1">
      <c r="D899" s="60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  <c r="AA899" s="35"/>
      <c r="AB899" s="35"/>
      <c r="AD899" s="35"/>
      <c r="AE899" s="35"/>
      <c r="AF899" s="35"/>
      <c r="AG899" s="35"/>
      <c r="AH899" s="35"/>
      <c r="AI899" s="35"/>
      <c r="AJ899" s="35"/>
      <c r="AK899" s="35"/>
      <c r="AL899" s="35"/>
      <c r="AM899" s="35"/>
      <c r="AN899" s="35"/>
      <c r="AO899" s="35"/>
      <c r="AP899" s="35"/>
      <c r="AQ899" s="35"/>
      <c r="AR899" s="35"/>
      <c r="AS899" s="35"/>
      <c r="AT899" s="35"/>
      <c r="AU899" s="35"/>
      <c r="AV899" s="35"/>
      <c r="AW899" s="35"/>
      <c r="AX899" s="35"/>
    </row>
    <row r="900" ht="15.75" customHeight="1">
      <c r="D900" s="60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  <c r="AA900" s="35"/>
      <c r="AB900" s="35"/>
      <c r="AD900" s="35"/>
      <c r="AE900" s="35"/>
      <c r="AF900" s="35"/>
      <c r="AG900" s="35"/>
      <c r="AH900" s="35"/>
      <c r="AI900" s="35"/>
      <c r="AJ900" s="35"/>
      <c r="AK900" s="35"/>
      <c r="AL900" s="35"/>
      <c r="AM900" s="35"/>
      <c r="AN900" s="35"/>
      <c r="AO900" s="35"/>
      <c r="AP900" s="35"/>
      <c r="AQ900" s="35"/>
      <c r="AR900" s="35"/>
      <c r="AS900" s="35"/>
      <c r="AT900" s="35"/>
      <c r="AU900" s="35"/>
      <c r="AV900" s="35"/>
      <c r="AW900" s="35"/>
      <c r="AX900" s="35"/>
    </row>
    <row r="901" ht="15.75" customHeight="1">
      <c r="D901" s="60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  <c r="AA901" s="35"/>
      <c r="AB901" s="35"/>
      <c r="AD901" s="35"/>
      <c r="AE901" s="35"/>
      <c r="AF901" s="35"/>
      <c r="AG901" s="35"/>
      <c r="AH901" s="35"/>
      <c r="AI901" s="35"/>
      <c r="AJ901" s="35"/>
      <c r="AK901" s="35"/>
      <c r="AL901" s="35"/>
      <c r="AM901" s="35"/>
      <c r="AN901" s="35"/>
      <c r="AO901" s="35"/>
      <c r="AP901" s="35"/>
      <c r="AQ901" s="35"/>
      <c r="AR901" s="35"/>
      <c r="AS901" s="35"/>
      <c r="AT901" s="35"/>
      <c r="AU901" s="35"/>
      <c r="AV901" s="35"/>
      <c r="AW901" s="35"/>
      <c r="AX901" s="35"/>
    </row>
    <row r="902" ht="15.75" customHeight="1">
      <c r="D902" s="60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  <c r="AA902" s="35"/>
      <c r="AB902" s="35"/>
      <c r="AD902" s="35"/>
      <c r="AE902" s="35"/>
      <c r="AF902" s="35"/>
      <c r="AG902" s="35"/>
      <c r="AH902" s="35"/>
      <c r="AI902" s="35"/>
      <c r="AJ902" s="35"/>
      <c r="AK902" s="35"/>
      <c r="AL902" s="35"/>
      <c r="AM902" s="35"/>
      <c r="AN902" s="35"/>
      <c r="AO902" s="35"/>
      <c r="AP902" s="35"/>
      <c r="AQ902" s="35"/>
      <c r="AR902" s="35"/>
      <c r="AS902" s="35"/>
      <c r="AT902" s="35"/>
      <c r="AU902" s="35"/>
      <c r="AV902" s="35"/>
      <c r="AW902" s="35"/>
      <c r="AX902" s="35"/>
    </row>
    <row r="903" ht="15.75" customHeight="1">
      <c r="D903" s="60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  <c r="AA903" s="35"/>
      <c r="AB903" s="35"/>
      <c r="AD903" s="35"/>
      <c r="AE903" s="35"/>
      <c r="AF903" s="35"/>
      <c r="AG903" s="35"/>
      <c r="AH903" s="35"/>
      <c r="AI903" s="35"/>
      <c r="AJ903" s="35"/>
      <c r="AK903" s="35"/>
      <c r="AL903" s="35"/>
      <c r="AM903" s="35"/>
      <c r="AN903" s="35"/>
      <c r="AO903" s="35"/>
      <c r="AP903" s="35"/>
      <c r="AQ903" s="35"/>
      <c r="AR903" s="35"/>
      <c r="AS903" s="35"/>
      <c r="AT903" s="35"/>
      <c r="AU903" s="35"/>
      <c r="AV903" s="35"/>
      <c r="AW903" s="35"/>
      <c r="AX903" s="35"/>
    </row>
    <row r="904" ht="15.75" customHeight="1">
      <c r="D904" s="60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  <c r="AA904" s="35"/>
      <c r="AB904" s="35"/>
      <c r="AD904" s="35"/>
      <c r="AE904" s="35"/>
      <c r="AF904" s="35"/>
      <c r="AG904" s="35"/>
      <c r="AH904" s="35"/>
      <c r="AI904" s="35"/>
      <c r="AJ904" s="35"/>
      <c r="AK904" s="35"/>
      <c r="AL904" s="35"/>
      <c r="AM904" s="35"/>
      <c r="AN904" s="35"/>
      <c r="AO904" s="35"/>
      <c r="AP904" s="35"/>
      <c r="AQ904" s="35"/>
      <c r="AR904" s="35"/>
      <c r="AS904" s="35"/>
      <c r="AT904" s="35"/>
      <c r="AU904" s="35"/>
      <c r="AV904" s="35"/>
      <c r="AW904" s="35"/>
      <c r="AX904" s="35"/>
    </row>
    <row r="905" ht="15.75" customHeight="1">
      <c r="D905" s="60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  <c r="AA905" s="35"/>
      <c r="AB905" s="35"/>
      <c r="AD905" s="35"/>
      <c r="AE905" s="35"/>
      <c r="AF905" s="35"/>
      <c r="AG905" s="35"/>
      <c r="AH905" s="35"/>
      <c r="AI905" s="35"/>
      <c r="AJ905" s="35"/>
      <c r="AK905" s="35"/>
      <c r="AL905" s="35"/>
      <c r="AM905" s="35"/>
      <c r="AN905" s="35"/>
      <c r="AO905" s="35"/>
      <c r="AP905" s="35"/>
      <c r="AQ905" s="35"/>
      <c r="AR905" s="35"/>
      <c r="AS905" s="35"/>
      <c r="AT905" s="35"/>
      <c r="AU905" s="35"/>
      <c r="AV905" s="35"/>
      <c r="AW905" s="35"/>
      <c r="AX905" s="35"/>
    </row>
    <row r="906" ht="15.75" customHeight="1">
      <c r="D906" s="60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  <c r="AA906" s="35"/>
      <c r="AB906" s="35"/>
      <c r="AD906" s="35"/>
      <c r="AE906" s="35"/>
      <c r="AF906" s="35"/>
      <c r="AG906" s="35"/>
      <c r="AH906" s="35"/>
      <c r="AI906" s="35"/>
      <c r="AJ906" s="35"/>
      <c r="AK906" s="35"/>
      <c r="AL906" s="35"/>
      <c r="AM906" s="35"/>
      <c r="AN906" s="35"/>
      <c r="AO906" s="35"/>
      <c r="AP906" s="35"/>
      <c r="AQ906" s="35"/>
      <c r="AR906" s="35"/>
      <c r="AS906" s="35"/>
      <c r="AT906" s="35"/>
      <c r="AU906" s="35"/>
      <c r="AV906" s="35"/>
      <c r="AW906" s="35"/>
      <c r="AX906" s="35"/>
    </row>
    <row r="907" ht="15.75" customHeight="1">
      <c r="D907" s="60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  <c r="AA907" s="35"/>
      <c r="AB907" s="35"/>
      <c r="AD907" s="35"/>
      <c r="AE907" s="35"/>
      <c r="AF907" s="35"/>
      <c r="AG907" s="35"/>
      <c r="AH907" s="35"/>
      <c r="AI907" s="35"/>
      <c r="AJ907" s="35"/>
      <c r="AK907" s="35"/>
      <c r="AL907" s="35"/>
      <c r="AM907" s="35"/>
      <c r="AN907" s="35"/>
      <c r="AO907" s="35"/>
      <c r="AP907" s="35"/>
      <c r="AQ907" s="35"/>
      <c r="AR907" s="35"/>
      <c r="AS907" s="35"/>
      <c r="AT907" s="35"/>
      <c r="AU907" s="35"/>
      <c r="AV907" s="35"/>
      <c r="AW907" s="35"/>
      <c r="AX907" s="35"/>
    </row>
    <row r="908" ht="15.75" customHeight="1">
      <c r="D908" s="60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  <c r="AA908" s="35"/>
      <c r="AB908" s="35"/>
      <c r="AD908" s="35"/>
      <c r="AE908" s="35"/>
      <c r="AF908" s="35"/>
      <c r="AG908" s="35"/>
      <c r="AH908" s="35"/>
      <c r="AI908" s="35"/>
      <c r="AJ908" s="35"/>
      <c r="AK908" s="35"/>
      <c r="AL908" s="35"/>
      <c r="AM908" s="35"/>
      <c r="AN908" s="35"/>
      <c r="AO908" s="35"/>
      <c r="AP908" s="35"/>
      <c r="AQ908" s="35"/>
      <c r="AR908" s="35"/>
      <c r="AS908" s="35"/>
      <c r="AT908" s="35"/>
      <c r="AU908" s="35"/>
      <c r="AV908" s="35"/>
      <c r="AW908" s="35"/>
      <c r="AX908" s="35"/>
    </row>
    <row r="909" ht="15.75" customHeight="1">
      <c r="D909" s="60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  <c r="AA909" s="35"/>
      <c r="AB909" s="35"/>
      <c r="AD909" s="35"/>
      <c r="AE909" s="35"/>
      <c r="AF909" s="35"/>
      <c r="AG909" s="35"/>
      <c r="AH909" s="35"/>
      <c r="AI909" s="35"/>
      <c r="AJ909" s="35"/>
      <c r="AK909" s="35"/>
      <c r="AL909" s="35"/>
      <c r="AM909" s="35"/>
      <c r="AN909" s="35"/>
      <c r="AO909" s="35"/>
      <c r="AP909" s="35"/>
      <c r="AQ909" s="35"/>
      <c r="AR909" s="35"/>
      <c r="AS909" s="35"/>
      <c r="AT909" s="35"/>
      <c r="AU909" s="35"/>
      <c r="AV909" s="35"/>
      <c r="AW909" s="35"/>
      <c r="AX909" s="35"/>
    </row>
    <row r="910" ht="15.75" customHeight="1">
      <c r="D910" s="60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  <c r="AA910" s="35"/>
      <c r="AB910" s="35"/>
      <c r="AD910" s="35"/>
      <c r="AE910" s="35"/>
      <c r="AF910" s="35"/>
      <c r="AG910" s="35"/>
      <c r="AH910" s="35"/>
      <c r="AI910" s="35"/>
      <c r="AJ910" s="35"/>
      <c r="AK910" s="35"/>
      <c r="AL910" s="35"/>
      <c r="AM910" s="35"/>
      <c r="AN910" s="35"/>
      <c r="AO910" s="35"/>
      <c r="AP910" s="35"/>
      <c r="AQ910" s="35"/>
      <c r="AR910" s="35"/>
      <c r="AS910" s="35"/>
      <c r="AT910" s="35"/>
      <c r="AU910" s="35"/>
      <c r="AV910" s="35"/>
      <c r="AW910" s="35"/>
      <c r="AX910" s="35"/>
    </row>
    <row r="911" ht="15.75" customHeight="1">
      <c r="D911" s="60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  <c r="AA911" s="35"/>
      <c r="AB911" s="35"/>
      <c r="AD911" s="35"/>
      <c r="AE911" s="35"/>
      <c r="AF911" s="35"/>
      <c r="AG911" s="35"/>
      <c r="AH911" s="35"/>
      <c r="AI911" s="35"/>
      <c r="AJ911" s="35"/>
      <c r="AK911" s="35"/>
      <c r="AL911" s="35"/>
      <c r="AM911" s="35"/>
      <c r="AN911" s="35"/>
      <c r="AO911" s="35"/>
      <c r="AP911" s="35"/>
      <c r="AQ911" s="35"/>
      <c r="AR911" s="35"/>
      <c r="AS911" s="35"/>
      <c r="AT911" s="35"/>
      <c r="AU911" s="35"/>
      <c r="AV911" s="35"/>
      <c r="AW911" s="35"/>
      <c r="AX911" s="35"/>
    </row>
    <row r="912" ht="15.75" customHeight="1">
      <c r="D912" s="60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  <c r="AA912" s="35"/>
      <c r="AB912" s="35"/>
      <c r="AD912" s="35"/>
      <c r="AE912" s="35"/>
      <c r="AF912" s="35"/>
      <c r="AG912" s="35"/>
      <c r="AH912" s="35"/>
      <c r="AI912" s="35"/>
      <c r="AJ912" s="35"/>
      <c r="AK912" s="35"/>
      <c r="AL912" s="35"/>
      <c r="AM912" s="35"/>
      <c r="AN912" s="35"/>
      <c r="AO912" s="35"/>
      <c r="AP912" s="35"/>
      <c r="AQ912" s="35"/>
      <c r="AR912" s="35"/>
      <c r="AS912" s="35"/>
      <c r="AT912" s="35"/>
      <c r="AU912" s="35"/>
      <c r="AV912" s="35"/>
      <c r="AW912" s="35"/>
      <c r="AX912" s="35"/>
    </row>
    <row r="913" ht="15.75" customHeight="1">
      <c r="D913" s="60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  <c r="AA913" s="35"/>
      <c r="AB913" s="35"/>
      <c r="AD913" s="35"/>
      <c r="AE913" s="35"/>
      <c r="AF913" s="35"/>
      <c r="AG913" s="35"/>
      <c r="AH913" s="35"/>
      <c r="AI913" s="35"/>
      <c r="AJ913" s="35"/>
      <c r="AK913" s="35"/>
      <c r="AL913" s="35"/>
      <c r="AM913" s="35"/>
      <c r="AN913" s="35"/>
      <c r="AO913" s="35"/>
      <c r="AP913" s="35"/>
      <c r="AQ913" s="35"/>
      <c r="AR913" s="35"/>
      <c r="AS913" s="35"/>
      <c r="AT913" s="35"/>
      <c r="AU913" s="35"/>
      <c r="AV913" s="35"/>
      <c r="AW913" s="35"/>
      <c r="AX913" s="35"/>
    </row>
    <row r="914" ht="15.75" customHeight="1">
      <c r="D914" s="60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  <c r="AA914" s="35"/>
      <c r="AB914" s="35"/>
      <c r="AD914" s="35"/>
      <c r="AE914" s="35"/>
      <c r="AF914" s="35"/>
      <c r="AG914" s="35"/>
      <c r="AH914" s="35"/>
      <c r="AI914" s="35"/>
      <c r="AJ914" s="35"/>
      <c r="AK914" s="35"/>
      <c r="AL914" s="35"/>
      <c r="AM914" s="35"/>
      <c r="AN914" s="35"/>
      <c r="AO914" s="35"/>
      <c r="AP914" s="35"/>
      <c r="AQ914" s="35"/>
      <c r="AR914" s="35"/>
      <c r="AS914" s="35"/>
      <c r="AT914" s="35"/>
      <c r="AU914" s="35"/>
      <c r="AV914" s="35"/>
      <c r="AW914" s="35"/>
      <c r="AX914" s="35"/>
    </row>
    <row r="915" ht="15.75" customHeight="1">
      <c r="D915" s="60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  <c r="AA915" s="35"/>
      <c r="AB915" s="35"/>
      <c r="AD915" s="35"/>
      <c r="AE915" s="35"/>
      <c r="AF915" s="35"/>
      <c r="AG915" s="35"/>
      <c r="AH915" s="35"/>
      <c r="AI915" s="35"/>
      <c r="AJ915" s="35"/>
      <c r="AK915" s="35"/>
      <c r="AL915" s="35"/>
      <c r="AM915" s="35"/>
      <c r="AN915" s="35"/>
      <c r="AO915" s="35"/>
      <c r="AP915" s="35"/>
      <c r="AQ915" s="35"/>
      <c r="AR915" s="35"/>
      <c r="AS915" s="35"/>
      <c r="AT915" s="35"/>
      <c r="AU915" s="35"/>
      <c r="AV915" s="35"/>
      <c r="AW915" s="35"/>
      <c r="AX915" s="35"/>
    </row>
    <row r="916" ht="15.75" customHeight="1">
      <c r="D916" s="60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  <c r="AA916" s="35"/>
      <c r="AB916" s="35"/>
      <c r="AD916" s="35"/>
      <c r="AE916" s="35"/>
      <c r="AF916" s="35"/>
      <c r="AG916" s="35"/>
      <c r="AH916" s="35"/>
      <c r="AI916" s="35"/>
      <c r="AJ916" s="35"/>
      <c r="AK916" s="35"/>
      <c r="AL916" s="35"/>
      <c r="AM916" s="35"/>
      <c r="AN916" s="35"/>
      <c r="AO916" s="35"/>
      <c r="AP916" s="35"/>
      <c r="AQ916" s="35"/>
      <c r="AR916" s="35"/>
      <c r="AS916" s="35"/>
      <c r="AT916" s="35"/>
      <c r="AU916" s="35"/>
      <c r="AV916" s="35"/>
      <c r="AW916" s="35"/>
      <c r="AX916" s="35"/>
    </row>
    <row r="917" ht="15.75" customHeight="1">
      <c r="D917" s="60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  <c r="AA917" s="35"/>
      <c r="AB917" s="35"/>
      <c r="AD917" s="35"/>
      <c r="AE917" s="35"/>
      <c r="AF917" s="35"/>
      <c r="AG917" s="35"/>
      <c r="AH917" s="35"/>
      <c r="AI917" s="35"/>
      <c r="AJ917" s="35"/>
      <c r="AK917" s="35"/>
      <c r="AL917" s="35"/>
      <c r="AM917" s="35"/>
      <c r="AN917" s="35"/>
      <c r="AO917" s="35"/>
      <c r="AP917" s="35"/>
      <c r="AQ917" s="35"/>
      <c r="AR917" s="35"/>
      <c r="AS917" s="35"/>
      <c r="AT917" s="35"/>
      <c r="AU917" s="35"/>
      <c r="AV917" s="35"/>
      <c r="AW917" s="35"/>
      <c r="AX917" s="35"/>
    </row>
    <row r="918" ht="15.75" customHeight="1">
      <c r="D918" s="60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  <c r="AA918" s="35"/>
      <c r="AB918" s="35"/>
      <c r="AD918" s="35"/>
      <c r="AE918" s="35"/>
      <c r="AF918" s="35"/>
      <c r="AG918" s="35"/>
      <c r="AH918" s="35"/>
      <c r="AI918" s="35"/>
      <c r="AJ918" s="35"/>
      <c r="AK918" s="35"/>
      <c r="AL918" s="35"/>
      <c r="AM918" s="35"/>
      <c r="AN918" s="35"/>
      <c r="AO918" s="35"/>
      <c r="AP918" s="35"/>
      <c r="AQ918" s="35"/>
      <c r="AR918" s="35"/>
      <c r="AS918" s="35"/>
      <c r="AT918" s="35"/>
      <c r="AU918" s="35"/>
      <c r="AV918" s="35"/>
      <c r="AW918" s="35"/>
      <c r="AX918" s="35"/>
    </row>
    <row r="919" ht="15.75" customHeight="1">
      <c r="D919" s="60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  <c r="AA919" s="35"/>
      <c r="AB919" s="35"/>
      <c r="AD919" s="35"/>
      <c r="AE919" s="35"/>
      <c r="AF919" s="35"/>
      <c r="AG919" s="35"/>
      <c r="AH919" s="35"/>
      <c r="AI919" s="35"/>
      <c r="AJ919" s="35"/>
      <c r="AK919" s="35"/>
      <c r="AL919" s="35"/>
      <c r="AM919" s="35"/>
      <c r="AN919" s="35"/>
      <c r="AO919" s="35"/>
      <c r="AP919" s="35"/>
      <c r="AQ919" s="35"/>
      <c r="AR919" s="35"/>
      <c r="AS919" s="35"/>
      <c r="AT919" s="35"/>
      <c r="AU919" s="35"/>
      <c r="AV919" s="35"/>
      <c r="AW919" s="35"/>
      <c r="AX919" s="35"/>
    </row>
    <row r="920" ht="15.75" customHeight="1">
      <c r="D920" s="60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  <c r="AA920" s="35"/>
      <c r="AB920" s="35"/>
      <c r="AD920" s="35"/>
      <c r="AE920" s="35"/>
      <c r="AF920" s="35"/>
      <c r="AG920" s="35"/>
      <c r="AH920" s="35"/>
      <c r="AI920" s="35"/>
      <c r="AJ920" s="35"/>
      <c r="AK920" s="35"/>
      <c r="AL920" s="35"/>
      <c r="AM920" s="35"/>
      <c r="AN920" s="35"/>
      <c r="AO920" s="35"/>
      <c r="AP920" s="35"/>
      <c r="AQ920" s="35"/>
      <c r="AR920" s="35"/>
      <c r="AS920" s="35"/>
      <c r="AT920" s="35"/>
      <c r="AU920" s="35"/>
      <c r="AV920" s="35"/>
      <c r="AW920" s="35"/>
      <c r="AX920" s="35"/>
    </row>
    <row r="921" ht="15.75" customHeight="1">
      <c r="D921" s="60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  <c r="AA921" s="35"/>
      <c r="AB921" s="35"/>
      <c r="AD921" s="35"/>
      <c r="AE921" s="35"/>
      <c r="AF921" s="35"/>
      <c r="AG921" s="35"/>
      <c r="AH921" s="35"/>
      <c r="AI921" s="35"/>
      <c r="AJ921" s="35"/>
      <c r="AK921" s="35"/>
      <c r="AL921" s="35"/>
      <c r="AM921" s="35"/>
      <c r="AN921" s="35"/>
      <c r="AO921" s="35"/>
      <c r="AP921" s="35"/>
      <c r="AQ921" s="35"/>
      <c r="AR921" s="35"/>
      <c r="AS921" s="35"/>
      <c r="AT921" s="35"/>
      <c r="AU921" s="35"/>
      <c r="AV921" s="35"/>
      <c r="AW921" s="35"/>
      <c r="AX921" s="35"/>
    </row>
    <row r="922" ht="15.75" customHeight="1">
      <c r="D922" s="60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  <c r="AA922" s="35"/>
      <c r="AB922" s="35"/>
      <c r="AD922" s="35"/>
      <c r="AE922" s="35"/>
      <c r="AF922" s="35"/>
      <c r="AG922" s="35"/>
      <c r="AH922" s="35"/>
      <c r="AI922" s="35"/>
      <c r="AJ922" s="35"/>
      <c r="AK922" s="35"/>
      <c r="AL922" s="35"/>
      <c r="AM922" s="35"/>
      <c r="AN922" s="35"/>
      <c r="AO922" s="35"/>
      <c r="AP922" s="35"/>
      <c r="AQ922" s="35"/>
      <c r="AR922" s="35"/>
      <c r="AS922" s="35"/>
      <c r="AT922" s="35"/>
      <c r="AU922" s="35"/>
      <c r="AV922" s="35"/>
      <c r="AW922" s="35"/>
      <c r="AX922" s="35"/>
    </row>
    <row r="923" ht="15.75" customHeight="1">
      <c r="D923" s="60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  <c r="AA923" s="35"/>
      <c r="AB923" s="35"/>
      <c r="AD923" s="35"/>
      <c r="AE923" s="35"/>
      <c r="AF923" s="35"/>
      <c r="AG923" s="35"/>
      <c r="AH923" s="35"/>
      <c r="AI923" s="35"/>
      <c r="AJ923" s="35"/>
      <c r="AK923" s="35"/>
      <c r="AL923" s="35"/>
      <c r="AM923" s="35"/>
      <c r="AN923" s="35"/>
      <c r="AO923" s="35"/>
      <c r="AP923" s="35"/>
      <c r="AQ923" s="35"/>
      <c r="AR923" s="35"/>
      <c r="AS923" s="35"/>
      <c r="AT923" s="35"/>
      <c r="AU923" s="35"/>
      <c r="AV923" s="35"/>
      <c r="AW923" s="35"/>
      <c r="AX923" s="35"/>
    </row>
    <row r="924" ht="15.75" customHeight="1">
      <c r="D924" s="60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  <c r="AA924" s="35"/>
      <c r="AB924" s="35"/>
      <c r="AD924" s="35"/>
      <c r="AE924" s="35"/>
      <c r="AF924" s="35"/>
      <c r="AG924" s="35"/>
      <c r="AH924" s="35"/>
      <c r="AI924" s="35"/>
      <c r="AJ924" s="35"/>
      <c r="AK924" s="35"/>
      <c r="AL924" s="35"/>
      <c r="AM924" s="35"/>
      <c r="AN924" s="35"/>
      <c r="AO924" s="35"/>
      <c r="AP924" s="35"/>
      <c r="AQ924" s="35"/>
      <c r="AR924" s="35"/>
      <c r="AS924" s="35"/>
      <c r="AT924" s="35"/>
      <c r="AU924" s="35"/>
      <c r="AV924" s="35"/>
      <c r="AW924" s="35"/>
      <c r="AX924" s="35"/>
    </row>
    <row r="925" ht="15.75" customHeight="1">
      <c r="D925" s="60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  <c r="AA925" s="35"/>
      <c r="AB925" s="35"/>
      <c r="AD925" s="35"/>
      <c r="AE925" s="35"/>
      <c r="AF925" s="35"/>
      <c r="AG925" s="35"/>
      <c r="AH925" s="35"/>
      <c r="AI925" s="35"/>
      <c r="AJ925" s="35"/>
      <c r="AK925" s="35"/>
      <c r="AL925" s="35"/>
      <c r="AM925" s="35"/>
      <c r="AN925" s="35"/>
      <c r="AO925" s="35"/>
      <c r="AP925" s="35"/>
      <c r="AQ925" s="35"/>
      <c r="AR925" s="35"/>
      <c r="AS925" s="35"/>
      <c r="AT925" s="35"/>
      <c r="AU925" s="35"/>
      <c r="AV925" s="35"/>
      <c r="AW925" s="35"/>
      <c r="AX925" s="35"/>
    </row>
    <row r="926" ht="15.75" customHeight="1">
      <c r="D926" s="60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  <c r="AA926" s="35"/>
      <c r="AB926" s="35"/>
      <c r="AD926" s="35"/>
      <c r="AE926" s="35"/>
      <c r="AF926" s="35"/>
      <c r="AG926" s="35"/>
      <c r="AH926" s="35"/>
      <c r="AI926" s="35"/>
      <c r="AJ926" s="35"/>
      <c r="AK926" s="35"/>
      <c r="AL926" s="35"/>
      <c r="AM926" s="35"/>
      <c r="AN926" s="35"/>
      <c r="AO926" s="35"/>
      <c r="AP926" s="35"/>
      <c r="AQ926" s="35"/>
      <c r="AR926" s="35"/>
      <c r="AS926" s="35"/>
      <c r="AT926" s="35"/>
      <c r="AU926" s="35"/>
      <c r="AV926" s="35"/>
      <c r="AW926" s="35"/>
      <c r="AX926" s="35"/>
    </row>
    <row r="927" ht="15.75" customHeight="1">
      <c r="D927" s="60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  <c r="AA927" s="35"/>
      <c r="AB927" s="35"/>
      <c r="AD927" s="35"/>
      <c r="AE927" s="35"/>
      <c r="AF927" s="35"/>
      <c r="AG927" s="35"/>
      <c r="AH927" s="35"/>
      <c r="AI927" s="35"/>
      <c r="AJ927" s="35"/>
      <c r="AK927" s="35"/>
      <c r="AL927" s="35"/>
      <c r="AM927" s="35"/>
      <c r="AN927" s="35"/>
      <c r="AO927" s="35"/>
      <c r="AP927" s="35"/>
      <c r="AQ927" s="35"/>
      <c r="AR927" s="35"/>
      <c r="AS927" s="35"/>
      <c r="AT927" s="35"/>
      <c r="AU927" s="35"/>
      <c r="AV927" s="35"/>
      <c r="AW927" s="35"/>
      <c r="AX927" s="35"/>
    </row>
    <row r="928" ht="15.75" customHeight="1">
      <c r="D928" s="60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  <c r="AA928" s="35"/>
      <c r="AB928" s="35"/>
      <c r="AD928" s="35"/>
      <c r="AE928" s="35"/>
      <c r="AF928" s="35"/>
      <c r="AG928" s="35"/>
      <c r="AH928" s="35"/>
      <c r="AI928" s="35"/>
      <c r="AJ928" s="35"/>
      <c r="AK928" s="35"/>
      <c r="AL928" s="35"/>
      <c r="AM928" s="35"/>
      <c r="AN928" s="35"/>
      <c r="AO928" s="35"/>
      <c r="AP928" s="35"/>
      <c r="AQ928" s="35"/>
      <c r="AR928" s="35"/>
      <c r="AS928" s="35"/>
      <c r="AT928" s="35"/>
      <c r="AU928" s="35"/>
      <c r="AV928" s="35"/>
      <c r="AW928" s="35"/>
      <c r="AX928" s="35"/>
    </row>
    <row r="929" ht="15.75" customHeight="1">
      <c r="D929" s="60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  <c r="AA929" s="35"/>
      <c r="AB929" s="35"/>
      <c r="AD929" s="35"/>
      <c r="AE929" s="35"/>
      <c r="AF929" s="35"/>
      <c r="AG929" s="35"/>
      <c r="AH929" s="35"/>
      <c r="AI929" s="35"/>
      <c r="AJ929" s="35"/>
      <c r="AK929" s="35"/>
      <c r="AL929" s="35"/>
      <c r="AM929" s="35"/>
      <c r="AN929" s="35"/>
      <c r="AO929" s="35"/>
      <c r="AP929" s="35"/>
      <c r="AQ929" s="35"/>
      <c r="AR929" s="35"/>
      <c r="AS929" s="35"/>
      <c r="AT929" s="35"/>
      <c r="AU929" s="35"/>
      <c r="AV929" s="35"/>
      <c r="AW929" s="35"/>
      <c r="AX929" s="35"/>
    </row>
    <row r="930" ht="15.75" customHeight="1">
      <c r="D930" s="60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  <c r="AA930" s="35"/>
      <c r="AB930" s="35"/>
      <c r="AD930" s="35"/>
      <c r="AE930" s="35"/>
      <c r="AF930" s="35"/>
      <c r="AG930" s="35"/>
      <c r="AH930" s="35"/>
      <c r="AI930" s="35"/>
      <c r="AJ930" s="35"/>
      <c r="AK930" s="35"/>
      <c r="AL930" s="35"/>
      <c r="AM930" s="35"/>
      <c r="AN930" s="35"/>
      <c r="AO930" s="35"/>
      <c r="AP930" s="35"/>
      <c r="AQ930" s="35"/>
      <c r="AR930" s="35"/>
      <c r="AS930" s="35"/>
      <c r="AT930" s="35"/>
      <c r="AU930" s="35"/>
      <c r="AV930" s="35"/>
      <c r="AW930" s="35"/>
      <c r="AX930" s="35"/>
    </row>
    <row r="931" ht="15.75" customHeight="1">
      <c r="D931" s="60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  <c r="AA931" s="35"/>
      <c r="AB931" s="35"/>
      <c r="AD931" s="35"/>
      <c r="AE931" s="35"/>
      <c r="AF931" s="35"/>
      <c r="AG931" s="35"/>
      <c r="AH931" s="35"/>
      <c r="AI931" s="35"/>
      <c r="AJ931" s="35"/>
      <c r="AK931" s="35"/>
      <c r="AL931" s="35"/>
      <c r="AM931" s="35"/>
      <c r="AN931" s="35"/>
      <c r="AO931" s="35"/>
      <c r="AP931" s="35"/>
      <c r="AQ931" s="35"/>
      <c r="AR931" s="35"/>
      <c r="AS931" s="35"/>
      <c r="AT931" s="35"/>
      <c r="AU931" s="35"/>
      <c r="AV931" s="35"/>
      <c r="AW931" s="35"/>
      <c r="AX931" s="35"/>
    </row>
    <row r="932" ht="15.75" customHeight="1">
      <c r="D932" s="60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  <c r="AA932" s="35"/>
      <c r="AB932" s="35"/>
      <c r="AD932" s="35"/>
      <c r="AE932" s="35"/>
      <c r="AF932" s="35"/>
      <c r="AG932" s="35"/>
      <c r="AH932" s="35"/>
      <c r="AI932" s="35"/>
      <c r="AJ932" s="35"/>
      <c r="AK932" s="35"/>
      <c r="AL932" s="35"/>
      <c r="AM932" s="35"/>
      <c r="AN932" s="35"/>
      <c r="AO932" s="35"/>
      <c r="AP932" s="35"/>
      <c r="AQ932" s="35"/>
      <c r="AR932" s="35"/>
      <c r="AS932" s="35"/>
      <c r="AT932" s="35"/>
      <c r="AU932" s="35"/>
      <c r="AV932" s="35"/>
      <c r="AW932" s="35"/>
      <c r="AX932" s="35"/>
    </row>
    <row r="933" ht="15.75" customHeight="1">
      <c r="D933" s="60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  <c r="AA933" s="35"/>
      <c r="AB933" s="35"/>
      <c r="AD933" s="35"/>
      <c r="AE933" s="35"/>
      <c r="AF933" s="35"/>
      <c r="AG933" s="35"/>
      <c r="AH933" s="35"/>
      <c r="AI933" s="35"/>
      <c r="AJ933" s="35"/>
      <c r="AK933" s="35"/>
      <c r="AL933" s="35"/>
      <c r="AM933" s="35"/>
      <c r="AN933" s="35"/>
      <c r="AO933" s="35"/>
      <c r="AP933" s="35"/>
      <c r="AQ933" s="35"/>
      <c r="AR933" s="35"/>
      <c r="AS933" s="35"/>
      <c r="AT933" s="35"/>
      <c r="AU933" s="35"/>
      <c r="AV933" s="35"/>
      <c r="AW933" s="35"/>
      <c r="AX933" s="35"/>
    </row>
    <row r="934" ht="15.75" customHeight="1">
      <c r="D934" s="60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  <c r="AA934" s="35"/>
      <c r="AB934" s="35"/>
      <c r="AD934" s="35"/>
      <c r="AE934" s="35"/>
      <c r="AF934" s="35"/>
      <c r="AG934" s="35"/>
      <c r="AH934" s="35"/>
      <c r="AI934" s="35"/>
      <c r="AJ934" s="35"/>
      <c r="AK934" s="35"/>
      <c r="AL934" s="35"/>
      <c r="AM934" s="35"/>
      <c r="AN934" s="35"/>
      <c r="AO934" s="35"/>
      <c r="AP934" s="35"/>
      <c r="AQ934" s="35"/>
      <c r="AR934" s="35"/>
      <c r="AS934" s="35"/>
      <c r="AT934" s="35"/>
      <c r="AU934" s="35"/>
      <c r="AV934" s="35"/>
      <c r="AW934" s="35"/>
      <c r="AX934" s="35"/>
    </row>
    <row r="935" ht="15.75" customHeight="1">
      <c r="D935" s="60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  <c r="AA935" s="35"/>
      <c r="AB935" s="35"/>
      <c r="AD935" s="35"/>
      <c r="AE935" s="35"/>
      <c r="AF935" s="35"/>
      <c r="AG935" s="35"/>
      <c r="AH935" s="35"/>
      <c r="AI935" s="35"/>
      <c r="AJ935" s="35"/>
      <c r="AK935" s="35"/>
      <c r="AL935" s="35"/>
      <c r="AM935" s="35"/>
      <c r="AN935" s="35"/>
      <c r="AO935" s="35"/>
      <c r="AP935" s="35"/>
      <c r="AQ935" s="35"/>
      <c r="AR935" s="35"/>
      <c r="AS935" s="35"/>
      <c r="AT935" s="35"/>
      <c r="AU935" s="35"/>
      <c r="AV935" s="35"/>
      <c r="AW935" s="35"/>
      <c r="AX935" s="35"/>
    </row>
    <row r="936" ht="15.75" customHeight="1">
      <c r="D936" s="60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  <c r="AA936" s="35"/>
      <c r="AB936" s="35"/>
      <c r="AD936" s="35"/>
      <c r="AE936" s="35"/>
      <c r="AF936" s="35"/>
      <c r="AG936" s="35"/>
      <c r="AH936" s="35"/>
      <c r="AI936" s="35"/>
      <c r="AJ936" s="35"/>
      <c r="AK936" s="35"/>
      <c r="AL936" s="35"/>
      <c r="AM936" s="35"/>
      <c r="AN936" s="35"/>
      <c r="AO936" s="35"/>
      <c r="AP936" s="35"/>
      <c r="AQ936" s="35"/>
      <c r="AR936" s="35"/>
      <c r="AS936" s="35"/>
      <c r="AT936" s="35"/>
      <c r="AU936" s="35"/>
      <c r="AV936" s="35"/>
      <c r="AW936" s="35"/>
      <c r="AX936" s="35"/>
    </row>
    <row r="937" ht="15.75" customHeight="1">
      <c r="D937" s="60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  <c r="AA937" s="35"/>
      <c r="AB937" s="35"/>
      <c r="AD937" s="35"/>
      <c r="AE937" s="35"/>
      <c r="AF937" s="35"/>
      <c r="AG937" s="35"/>
      <c r="AH937" s="35"/>
      <c r="AI937" s="35"/>
      <c r="AJ937" s="35"/>
      <c r="AK937" s="35"/>
      <c r="AL937" s="35"/>
      <c r="AM937" s="35"/>
      <c r="AN937" s="35"/>
      <c r="AO937" s="35"/>
      <c r="AP937" s="35"/>
      <c r="AQ937" s="35"/>
      <c r="AR937" s="35"/>
      <c r="AS937" s="35"/>
      <c r="AT937" s="35"/>
      <c r="AU937" s="35"/>
      <c r="AV937" s="35"/>
      <c r="AW937" s="35"/>
      <c r="AX937" s="35"/>
    </row>
    <row r="938" ht="15.75" customHeight="1">
      <c r="D938" s="60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  <c r="AA938" s="35"/>
      <c r="AB938" s="35"/>
      <c r="AD938" s="35"/>
      <c r="AE938" s="35"/>
      <c r="AF938" s="35"/>
      <c r="AG938" s="35"/>
      <c r="AH938" s="35"/>
      <c r="AI938" s="35"/>
      <c r="AJ938" s="35"/>
      <c r="AK938" s="35"/>
      <c r="AL938" s="35"/>
      <c r="AM938" s="35"/>
      <c r="AN938" s="35"/>
      <c r="AO938" s="35"/>
      <c r="AP938" s="35"/>
      <c r="AQ938" s="35"/>
      <c r="AR938" s="35"/>
      <c r="AS938" s="35"/>
      <c r="AT938" s="35"/>
      <c r="AU938" s="35"/>
      <c r="AV938" s="35"/>
      <c r="AW938" s="35"/>
      <c r="AX938" s="35"/>
    </row>
    <row r="939" ht="15.75" customHeight="1">
      <c r="D939" s="60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  <c r="AA939" s="35"/>
      <c r="AB939" s="35"/>
      <c r="AD939" s="35"/>
      <c r="AE939" s="35"/>
      <c r="AF939" s="35"/>
      <c r="AG939" s="35"/>
      <c r="AH939" s="35"/>
      <c r="AI939" s="35"/>
      <c r="AJ939" s="35"/>
      <c r="AK939" s="35"/>
      <c r="AL939" s="35"/>
      <c r="AM939" s="35"/>
      <c r="AN939" s="35"/>
      <c r="AO939" s="35"/>
      <c r="AP939" s="35"/>
      <c r="AQ939" s="35"/>
      <c r="AR939" s="35"/>
      <c r="AS939" s="35"/>
      <c r="AT939" s="35"/>
      <c r="AU939" s="35"/>
      <c r="AV939" s="35"/>
      <c r="AW939" s="35"/>
      <c r="AX939" s="35"/>
    </row>
    <row r="940" ht="15.75" customHeight="1">
      <c r="D940" s="60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  <c r="AA940" s="35"/>
      <c r="AB940" s="35"/>
      <c r="AD940" s="35"/>
      <c r="AE940" s="35"/>
      <c r="AF940" s="35"/>
      <c r="AG940" s="35"/>
      <c r="AH940" s="35"/>
      <c r="AI940" s="35"/>
      <c r="AJ940" s="35"/>
      <c r="AK940" s="35"/>
      <c r="AL940" s="35"/>
      <c r="AM940" s="35"/>
      <c r="AN940" s="35"/>
      <c r="AO940" s="35"/>
      <c r="AP940" s="35"/>
      <c r="AQ940" s="35"/>
      <c r="AR940" s="35"/>
      <c r="AS940" s="35"/>
      <c r="AT940" s="35"/>
      <c r="AU940" s="35"/>
      <c r="AV940" s="35"/>
      <c r="AW940" s="35"/>
      <c r="AX940" s="35"/>
    </row>
    <row r="941" ht="15.75" customHeight="1">
      <c r="D941" s="60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  <c r="AA941" s="35"/>
      <c r="AB941" s="35"/>
      <c r="AD941" s="35"/>
      <c r="AE941" s="35"/>
      <c r="AF941" s="35"/>
      <c r="AG941" s="35"/>
      <c r="AH941" s="35"/>
      <c r="AI941" s="35"/>
      <c r="AJ941" s="35"/>
      <c r="AK941" s="35"/>
      <c r="AL941" s="35"/>
      <c r="AM941" s="35"/>
      <c r="AN941" s="35"/>
      <c r="AO941" s="35"/>
      <c r="AP941" s="35"/>
      <c r="AQ941" s="35"/>
      <c r="AR941" s="35"/>
      <c r="AS941" s="35"/>
      <c r="AT941" s="35"/>
      <c r="AU941" s="35"/>
      <c r="AV941" s="35"/>
      <c r="AW941" s="35"/>
      <c r="AX941" s="35"/>
    </row>
    <row r="942" ht="15.75" customHeight="1">
      <c r="D942" s="60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  <c r="AA942" s="35"/>
      <c r="AB942" s="35"/>
      <c r="AD942" s="35"/>
      <c r="AE942" s="35"/>
      <c r="AF942" s="35"/>
      <c r="AG942" s="35"/>
      <c r="AH942" s="35"/>
      <c r="AI942" s="35"/>
      <c r="AJ942" s="35"/>
      <c r="AK942" s="35"/>
      <c r="AL942" s="35"/>
      <c r="AM942" s="35"/>
      <c r="AN942" s="35"/>
      <c r="AO942" s="35"/>
      <c r="AP942" s="35"/>
      <c r="AQ942" s="35"/>
      <c r="AR942" s="35"/>
      <c r="AS942" s="35"/>
      <c r="AT942" s="35"/>
      <c r="AU942" s="35"/>
      <c r="AV942" s="35"/>
      <c r="AW942" s="35"/>
      <c r="AX942" s="35"/>
    </row>
    <row r="943" ht="15.75" customHeight="1">
      <c r="D943" s="60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  <c r="AA943" s="35"/>
      <c r="AB943" s="35"/>
      <c r="AD943" s="35"/>
      <c r="AE943" s="35"/>
      <c r="AF943" s="35"/>
      <c r="AG943" s="35"/>
      <c r="AH943" s="35"/>
      <c r="AI943" s="35"/>
      <c r="AJ943" s="35"/>
      <c r="AK943" s="35"/>
      <c r="AL943" s="35"/>
      <c r="AM943" s="35"/>
      <c r="AN943" s="35"/>
      <c r="AO943" s="35"/>
      <c r="AP943" s="35"/>
      <c r="AQ943" s="35"/>
      <c r="AR943" s="35"/>
      <c r="AS943" s="35"/>
      <c r="AT943" s="35"/>
      <c r="AU943" s="35"/>
      <c r="AV943" s="35"/>
      <c r="AW943" s="35"/>
      <c r="AX943" s="35"/>
    </row>
    <row r="944" ht="15.75" customHeight="1">
      <c r="D944" s="60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  <c r="AA944" s="35"/>
      <c r="AB944" s="35"/>
      <c r="AD944" s="35"/>
      <c r="AE944" s="35"/>
      <c r="AF944" s="35"/>
      <c r="AG944" s="35"/>
      <c r="AH944" s="35"/>
      <c r="AI944" s="35"/>
      <c r="AJ944" s="35"/>
      <c r="AK944" s="35"/>
      <c r="AL944" s="35"/>
      <c r="AM944" s="35"/>
      <c r="AN944" s="35"/>
      <c r="AO944" s="35"/>
      <c r="AP944" s="35"/>
      <c r="AQ944" s="35"/>
      <c r="AR944" s="35"/>
      <c r="AS944" s="35"/>
      <c r="AT944" s="35"/>
      <c r="AU944" s="35"/>
      <c r="AV944" s="35"/>
      <c r="AW944" s="35"/>
      <c r="AX944" s="35"/>
    </row>
    <row r="945" ht="15.75" customHeight="1">
      <c r="D945" s="60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  <c r="AA945" s="35"/>
      <c r="AB945" s="35"/>
      <c r="AD945" s="35"/>
      <c r="AE945" s="35"/>
      <c r="AF945" s="35"/>
      <c r="AG945" s="35"/>
      <c r="AH945" s="35"/>
      <c r="AI945" s="35"/>
      <c r="AJ945" s="35"/>
      <c r="AK945" s="35"/>
      <c r="AL945" s="35"/>
      <c r="AM945" s="35"/>
      <c r="AN945" s="35"/>
      <c r="AO945" s="35"/>
      <c r="AP945" s="35"/>
      <c r="AQ945" s="35"/>
      <c r="AR945" s="35"/>
      <c r="AS945" s="35"/>
      <c r="AT945" s="35"/>
      <c r="AU945" s="35"/>
      <c r="AV945" s="35"/>
      <c r="AW945" s="35"/>
      <c r="AX945" s="35"/>
    </row>
    <row r="946" ht="15.75" customHeight="1">
      <c r="D946" s="60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  <c r="AA946" s="35"/>
      <c r="AB946" s="35"/>
      <c r="AD946" s="35"/>
      <c r="AE946" s="35"/>
      <c r="AF946" s="35"/>
      <c r="AG946" s="35"/>
      <c r="AH946" s="35"/>
      <c r="AI946" s="35"/>
      <c r="AJ946" s="35"/>
      <c r="AK946" s="35"/>
      <c r="AL946" s="35"/>
      <c r="AM946" s="35"/>
      <c r="AN946" s="35"/>
      <c r="AO946" s="35"/>
      <c r="AP946" s="35"/>
      <c r="AQ946" s="35"/>
      <c r="AR946" s="35"/>
      <c r="AS946" s="35"/>
      <c r="AT946" s="35"/>
      <c r="AU946" s="35"/>
      <c r="AV946" s="35"/>
      <c r="AW946" s="35"/>
      <c r="AX946" s="35"/>
    </row>
    <row r="947" ht="15.75" customHeight="1">
      <c r="D947" s="60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  <c r="AA947" s="35"/>
      <c r="AB947" s="35"/>
      <c r="AD947" s="35"/>
      <c r="AE947" s="35"/>
      <c r="AF947" s="35"/>
      <c r="AG947" s="35"/>
      <c r="AH947" s="35"/>
      <c r="AI947" s="35"/>
      <c r="AJ947" s="35"/>
      <c r="AK947" s="35"/>
      <c r="AL947" s="35"/>
      <c r="AM947" s="35"/>
      <c r="AN947" s="35"/>
      <c r="AO947" s="35"/>
      <c r="AP947" s="35"/>
      <c r="AQ947" s="35"/>
      <c r="AR947" s="35"/>
      <c r="AS947" s="35"/>
      <c r="AT947" s="35"/>
      <c r="AU947" s="35"/>
      <c r="AV947" s="35"/>
      <c r="AW947" s="35"/>
      <c r="AX947" s="35"/>
    </row>
    <row r="948" ht="15.75" customHeight="1">
      <c r="D948" s="60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  <c r="AA948" s="35"/>
      <c r="AB948" s="35"/>
      <c r="AD948" s="35"/>
      <c r="AE948" s="35"/>
      <c r="AF948" s="35"/>
      <c r="AG948" s="35"/>
      <c r="AH948" s="35"/>
      <c r="AI948" s="35"/>
      <c r="AJ948" s="35"/>
      <c r="AK948" s="35"/>
      <c r="AL948" s="35"/>
      <c r="AM948" s="35"/>
      <c r="AN948" s="35"/>
      <c r="AO948" s="35"/>
      <c r="AP948" s="35"/>
      <c r="AQ948" s="35"/>
      <c r="AR948" s="35"/>
      <c r="AS948" s="35"/>
      <c r="AT948" s="35"/>
      <c r="AU948" s="35"/>
      <c r="AV948" s="35"/>
      <c r="AW948" s="35"/>
      <c r="AX948" s="35"/>
    </row>
    <row r="949" ht="15.75" customHeight="1">
      <c r="D949" s="60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  <c r="AA949" s="35"/>
      <c r="AB949" s="35"/>
      <c r="AD949" s="35"/>
      <c r="AE949" s="35"/>
      <c r="AF949" s="35"/>
      <c r="AG949" s="35"/>
      <c r="AH949" s="35"/>
      <c r="AI949" s="35"/>
      <c r="AJ949" s="35"/>
      <c r="AK949" s="35"/>
      <c r="AL949" s="35"/>
      <c r="AM949" s="35"/>
      <c r="AN949" s="35"/>
      <c r="AO949" s="35"/>
      <c r="AP949" s="35"/>
      <c r="AQ949" s="35"/>
      <c r="AR949" s="35"/>
      <c r="AS949" s="35"/>
      <c r="AT949" s="35"/>
      <c r="AU949" s="35"/>
      <c r="AV949" s="35"/>
      <c r="AW949" s="35"/>
      <c r="AX949" s="35"/>
    </row>
    <row r="950" ht="15.75" customHeight="1">
      <c r="D950" s="60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  <c r="AA950" s="35"/>
      <c r="AB950" s="35"/>
      <c r="AD950" s="35"/>
      <c r="AE950" s="35"/>
      <c r="AF950" s="35"/>
      <c r="AG950" s="35"/>
      <c r="AH950" s="35"/>
      <c r="AI950" s="35"/>
      <c r="AJ950" s="35"/>
      <c r="AK950" s="35"/>
      <c r="AL950" s="35"/>
      <c r="AM950" s="35"/>
      <c r="AN950" s="35"/>
      <c r="AO950" s="35"/>
      <c r="AP950" s="35"/>
      <c r="AQ950" s="35"/>
      <c r="AR950" s="35"/>
      <c r="AS950" s="35"/>
      <c r="AT950" s="35"/>
      <c r="AU950" s="35"/>
      <c r="AV950" s="35"/>
      <c r="AW950" s="35"/>
      <c r="AX950" s="35"/>
    </row>
    <row r="951" ht="15.75" customHeight="1">
      <c r="D951" s="60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  <c r="AA951" s="35"/>
      <c r="AB951" s="35"/>
      <c r="AD951" s="35"/>
      <c r="AE951" s="35"/>
      <c r="AF951" s="35"/>
      <c r="AG951" s="35"/>
      <c r="AH951" s="35"/>
      <c r="AI951" s="35"/>
      <c r="AJ951" s="35"/>
      <c r="AK951" s="35"/>
      <c r="AL951" s="35"/>
      <c r="AM951" s="35"/>
      <c r="AN951" s="35"/>
      <c r="AO951" s="35"/>
      <c r="AP951" s="35"/>
      <c r="AQ951" s="35"/>
      <c r="AR951" s="35"/>
      <c r="AS951" s="35"/>
      <c r="AT951" s="35"/>
      <c r="AU951" s="35"/>
      <c r="AV951" s="35"/>
      <c r="AW951" s="35"/>
      <c r="AX951" s="35"/>
    </row>
    <row r="952" ht="15.75" customHeight="1">
      <c r="D952" s="60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  <c r="AA952" s="35"/>
      <c r="AB952" s="35"/>
      <c r="AD952" s="35"/>
      <c r="AE952" s="35"/>
      <c r="AF952" s="35"/>
      <c r="AG952" s="35"/>
      <c r="AH952" s="35"/>
      <c r="AI952" s="35"/>
      <c r="AJ952" s="35"/>
      <c r="AK952" s="35"/>
      <c r="AL952" s="35"/>
      <c r="AM952" s="35"/>
      <c r="AN952" s="35"/>
      <c r="AO952" s="35"/>
      <c r="AP952" s="35"/>
      <c r="AQ952" s="35"/>
      <c r="AR952" s="35"/>
      <c r="AS952" s="35"/>
      <c r="AT952" s="35"/>
      <c r="AU952" s="35"/>
      <c r="AV952" s="35"/>
      <c r="AW952" s="35"/>
      <c r="AX952" s="35"/>
    </row>
    <row r="953" ht="15.75" customHeight="1">
      <c r="D953" s="60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  <c r="AA953" s="35"/>
      <c r="AB953" s="35"/>
      <c r="AD953" s="35"/>
      <c r="AE953" s="35"/>
      <c r="AF953" s="35"/>
      <c r="AG953" s="35"/>
      <c r="AH953" s="35"/>
      <c r="AI953" s="35"/>
      <c r="AJ953" s="35"/>
      <c r="AK953" s="35"/>
      <c r="AL953" s="35"/>
      <c r="AM953" s="35"/>
      <c r="AN953" s="35"/>
      <c r="AO953" s="35"/>
      <c r="AP953" s="35"/>
      <c r="AQ953" s="35"/>
      <c r="AR953" s="35"/>
      <c r="AS953" s="35"/>
      <c r="AT953" s="35"/>
      <c r="AU953" s="35"/>
      <c r="AV953" s="35"/>
      <c r="AW953" s="35"/>
      <c r="AX953" s="35"/>
    </row>
    <row r="954" ht="15.75" customHeight="1">
      <c r="D954" s="60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  <c r="AA954" s="35"/>
      <c r="AB954" s="35"/>
      <c r="AD954" s="35"/>
      <c r="AE954" s="35"/>
      <c r="AF954" s="35"/>
      <c r="AG954" s="35"/>
      <c r="AH954" s="35"/>
      <c r="AI954" s="35"/>
      <c r="AJ954" s="35"/>
      <c r="AK954" s="35"/>
      <c r="AL954" s="35"/>
      <c r="AM954" s="35"/>
      <c r="AN954" s="35"/>
      <c r="AO954" s="35"/>
      <c r="AP954" s="35"/>
      <c r="AQ954" s="35"/>
      <c r="AR954" s="35"/>
      <c r="AS954" s="35"/>
      <c r="AT954" s="35"/>
      <c r="AU954" s="35"/>
      <c r="AV954" s="35"/>
      <c r="AW954" s="35"/>
      <c r="AX954" s="35"/>
    </row>
    <row r="955" ht="15.75" customHeight="1">
      <c r="D955" s="60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  <c r="AA955" s="35"/>
      <c r="AB955" s="35"/>
      <c r="AD955" s="35"/>
      <c r="AE955" s="35"/>
      <c r="AF955" s="35"/>
      <c r="AG955" s="35"/>
      <c r="AH955" s="35"/>
      <c r="AI955" s="35"/>
      <c r="AJ955" s="35"/>
      <c r="AK955" s="35"/>
      <c r="AL955" s="35"/>
      <c r="AM955" s="35"/>
      <c r="AN955" s="35"/>
      <c r="AO955" s="35"/>
      <c r="AP955" s="35"/>
      <c r="AQ955" s="35"/>
      <c r="AR955" s="35"/>
      <c r="AS955" s="35"/>
      <c r="AT955" s="35"/>
      <c r="AU955" s="35"/>
      <c r="AV955" s="35"/>
      <c r="AW955" s="35"/>
      <c r="AX955" s="35"/>
    </row>
    <row r="956" ht="15.75" customHeight="1">
      <c r="D956" s="60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  <c r="AA956" s="35"/>
      <c r="AB956" s="35"/>
      <c r="AD956" s="35"/>
      <c r="AE956" s="35"/>
      <c r="AF956" s="35"/>
      <c r="AG956" s="35"/>
      <c r="AH956" s="35"/>
      <c r="AI956" s="35"/>
      <c r="AJ956" s="35"/>
      <c r="AK956" s="35"/>
      <c r="AL956" s="35"/>
      <c r="AM956" s="35"/>
      <c r="AN956" s="35"/>
      <c r="AO956" s="35"/>
      <c r="AP956" s="35"/>
      <c r="AQ956" s="35"/>
      <c r="AR956" s="35"/>
      <c r="AS956" s="35"/>
      <c r="AT956" s="35"/>
      <c r="AU956" s="35"/>
      <c r="AV956" s="35"/>
      <c r="AW956" s="35"/>
      <c r="AX956" s="35"/>
    </row>
    <row r="957" ht="15.75" customHeight="1">
      <c r="D957" s="60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  <c r="AA957" s="35"/>
      <c r="AB957" s="35"/>
      <c r="AD957" s="35"/>
      <c r="AE957" s="35"/>
      <c r="AF957" s="35"/>
      <c r="AG957" s="35"/>
      <c r="AH957" s="35"/>
      <c r="AI957" s="35"/>
      <c r="AJ957" s="35"/>
      <c r="AK957" s="35"/>
      <c r="AL957" s="35"/>
      <c r="AM957" s="35"/>
      <c r="AN957" s="35"/>
      <c r="AO957" s="35"/>
      <c r="AP957" s="35"/>
      <c r="AQ957" s="35"/>
      <c r="AR957" s="35"/>
      <c r="AS957" s="35"/>
      <c r="AT957" s="35"/>
      <c r="AU957" s="35"/>
      <c r="AV957" s="35"/>
      <c r="AW957" s="35"/>
      <c r="AX957" s="35"/>
    </row>
    <row r="958" ht="15.75" customHeight="1">
      <c r="D958" s="60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  <c r="AA958" s="35"/>
      <c r="AB958" s="35"/>
      <c r="AD958" s="35"/>
      <c r="AE958" s="35"/>
      <c r="AF958" s="35"/>
      <c r="AG958" s="35"/>
      <c r="AH958" s="35"/>
      <c r="AI958" s="35"/>
      <c r="AJ958" s="35"/>
      <c r="AK958" s="35"/>
      <c r="AL958" s="35"/>
      <c r="AM958" s="35"/>
      <c r="AN958" s="35"/>
      <c r="AO958" s="35"/>
      <c r="AP958" s="35"/>
      <c r="AQ958" s="35"/>
      <c r="AR958" s="35"/>
      <c r="AS958" s="35"/>
      <c r="AT958" s="35"/>
      <c r="AU958" s="35"/>
      <c r="AV958" s="35"/>
      <c r="AW958" s="35"/>
      <c r="AX958" s="35"/>
    </row>
    <row r="959" ht="15.75" customHeight="1">
      <c r="D959" s="60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  <c r="AA959" s="35"/>
      <c r="AB959" s="35"/>
      <c r="AD959" s="35"/>
      <c r="AE959" s="35"/>
      <c r="AF959" s="35"/>
      <c r="AG959" s="35"/>
      <c r="AH959" s="35"/>
      <c r="AI959" s="35"/>
      <c r="AJ959" s="35"/>
      <c r="AK959" s="35"/>
      <c r="AL959" s="35"/>
      <c r="AM959" s="35"/>
      <c r="AN959" s="35"/>
      <c r="AO959" s="35"/>
      <c r="AP959" s="35"/>
      <c r="AQ959" s="35"/>
      <c r="AR959" s="35"/>
      <c r="AS959" s="35"/>
      <c r="AT959" s="35"/>
      <c r="AU959" s="35"/>
      <c r="AV959" s="35"/>
      <c r="AW959" s="35"/>
      <c r="AX959" s="35"/>
    </row>
    <row r="960" ht="15.75" customHeight="1">
      <c r="D960" s="60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  <c r="AA960" s="35"/>
      <c r="AB960" s="35"/>
      <c r="AD960" s="35"/>
      <c r="AE960" s="35"/>
      <c r="AF960" s="35"/>
      <c r="AG960" s="35"/>
      <c r="AH960" s="35"/>
      <c r="AI960" s="35"/>
      <c r="AJ960" s="35"/>
      <c r="AK960" s="35"/>
      <c r="AL960" s="35"/>
      <c r="AM960" s="35"/>
      <c r="AN960" s="35"/>
      <c r="AO960" s="35"/>
      <c r="AP960" s="35"/>
      <c r="AQ960" s="35"/>
      <c r="AR960" s="35"/>
      <c r="AS960" s="35"/>
      <c r="AT960" s="35"/>
      <c r="AU960" s="35"/>
      <c r="AV960" s="35"/>
      <c r="AW960" s="35"/>
      <c r="AX960" s="35"/>
    </row>
    <row r="961" ht="15.75" customHeight="1">
      <c r="D961" s="60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  <c r="AA961" s="35"/>
      <c r="AB961" s="35"/>
      <c r="AD961" s="35"/>
      <c r="AE961" s="35"/>
      <c r="AF961" s="35"/>
      <c r="AG961" s="35"/>
      <c r="AH961" s="35"/>
      <c r="AI961" s="35"/>
      <c r="AJ961" s="35"/>
      <c r="AK961" s="35"/>
      <c r="AL961" s="35"/>
      <c r="AM961" s="35"/>
      <c r="AN961" s="35"/>
      <c r="AO961" s="35"/>
      <c r="AP961" s="35"/>
      <c r="AQ961" s="35"/>
      <c r="AR961" s="35"/>
      <c r="AS961" s="35"/>
      <c r="AT961" s="35"/>
      <c r="AU961" s="35"/>
      <c r="AV961" s="35"/>
      <c r="AW961" s="35"/>
      <c r="AX961" s="35"/>
    </row>
    <row r="962" ht="15.75" customHeight="1">
      <c r="D962" s="60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  <c r="AA962" s="35"/>
      <c r="AB962" s="35"/>
      <c r="AD962" s="35"/>
      <c r="AE962" s="35"/>
      <c r="AF962" s="35"/>
      <c r="AG962" s="35"/>
      <c r="AH962" s="35"/>
      <c r="AI962" s="35"/>
      <c r="AJ962" s="35"/>
      <c r="AK962" s="35"/>
      <c r="AL962" s="35"/>
      <c r="AM962" s="35"/>
      <c r="AN962" s="35"/>
      <c r="AO962" s="35"/>
      <c r="AP962" s="35"/>
      <c r="AQ962" s="35"/>
      <c r="AR962" s="35"/>
      <c r="AS962" s="35"/>
      <c r="AT962" s="35"/>
      <c r="AU962" s="35"/>
      <c r="AV962" s="35"/>
      <c r="AW962" s="35"/>
      <c r="AX962" s="35"/>
    </row>
    <row r="963" ht="15.75" customHeight="1">
      <c r="D963" s="60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  <c r="AA963" s="35"/>
      <c r="AB963" s="35"/>
      <c r="AD963" s="35"/>
      <c r="AE963" s="35"/>
      <c r="AF963" s="35"/>
      <c r="AG963" s="35"/>
      <c r="AH963" s="35"/>
      <c r="AI963" s="35"/>
      <c r="AJ963" s="35"/>
      <c r="AK963" s="35"/>
      <c r="AL963" s="35"/>
      <c r="AM963" s="35"/>
      <c r="AN963" s="35"/>
      <c r="AO963" s="35"/>
      <c r="AP963" s="35"/>
      <c r="AQ963" s="35"/>
      <c r="AR963" s="35"/>
      <c r="AS963" s="35"/>
      <c r="AT963" s="35"/>
      <c r="AU963" s="35"/>
      <c r="AV963" s="35"/>
      <c r="AW963" s="35"/>
      <c r="AX963" s="35"/>
    </row>
    <row r="964" ht="15.75" customHeight="1">
      <c r="D964" s="60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  <c r="AA964" s="35"/>
      <c r="AB964" s="35"/>
      <c r="AD964" s="35"/>
      <c r="AE964" s="35"/>
      <c r="AF964" s="35"/>
      <c r="AG964" s="35"/>
      <c r="AH964" s="35"/>
      <c r="AI964" s="35"/>
      <c r="AJ964" s="35"/>
      <c r="AK964" s="35"/>
      <c r="AL964" s="35"/>
      <c r="AM964" s="35"/>
      <c r="AN964" s="35"/>
      <c r="AO964" s="35"/>
      <c r="AP964" s="35"/>
      <c r="AQ964" s="35"/>
      <c r="AR964" s="35"/>
      <c r="AS964" s="35"/>
      <c r="AT964" s="35"/>
      <c r="AU964" s="35"/>
      <c r="AV964" s="35"/>
      <c r="AW964" s="35"/>
      <c r="AX964" s="35"/>
    </row>
    <row r="965" ht="15.75" customHeight="1">
      <c r="D965" s="60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  <c r="AA965" s="35"/>
      <c r="AB965" s="35"/>
      <c r="AD965" s="35"/>
      <c r="AE965" s="35"/>
      <c r="AF965" s="35"/>
      <c r="AG965" s="35"/>
      <c r="AH965" s="35"/>
      <c r="AI965" s="35"/>
      <c r="AJ965" s="35"/>
      <c r="AK965" s="35"/>
      <c r="AL965" s="35"/>
      <c r="AM965" s="35"/>
      <c r="AN965" s="35"/>
      <c r="AO965" s="35"/>
      <c r="AP965" s="35"/>
      <c r="AQ965" s="35"/>
      <c r="AR965" s="35"/>
      <c r="AS965" s="35"/>
      <c r="AT965" s="35"/>
      <c r="AU965" s="35"/>
      <c r="AV965" s="35"/>
      <c r="AW965" s="35"/>
      <c r="AX965" s="35"/>
    </row>
    <row r="966" ht="15.75" customHeight="1">
      <c r="D966" s="60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  <c r="AA966" s="35"/>
      <c r="AB966" s="35"/>
      <c r="AD966" s="35"/>
      <c r="AE966" s="35"/>
      <c r="AF966" s="35"/>
      <c r="AG966" s="35"/>
      <c r="AH966" s="35"/>
      <c r="AI966" s="35"/>
      <c r="AJ966" s="35"/>
      <c r="AK966" s="35"/>
      <c r="AL966" s="35"/>
      <c r="AM966" s="35"/>
      <c r="AN966" s="35"/>
      <c r="AO966" s="35"/>
      <c r="AP966" s="35"/>
      <c r="AQ966" s="35"/>
      <c r="AR966" s="35"/>
      <c r="AS966" s="35"/>
      <c r="AT966" s="35"/>
      <c r="AU966" s="35"/>
      <c r="AV966" s="35"/>
      <c r="AW966" s="35"/>
      <c r="AX966" s="35"/>
    </row>
    <row r="967" ht="15.75" customHeight="1">
      <c r="D967" s="60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  <c r="AA967" s="35"/>
      <c r="AB967" s="35"/>
      <c r="AD967" s="35"/>
      <c r="AE967" s="35"/>
      <c r="AF967" s="35"/>
      <c r="AG967" s="35"/>
      <c r="AH967" s="35"/>
      <c r="AI967" s="35"/>
      <c r="AJ967" s="35"/>
      <c r="AK967" s="35"/>
      <c r="AL967" s="35"/>
      <c r="AM967" s="35"/>
      <c r="AN967" s="35"/>
      <c r="AO967" s="35"/>
      <c r="AP967" s="35"/>
      <c r="AQ967" s="35"/>
      <c r="AR967" s="35"/>
      <c r="AS967" s="35"/>
      <c r="AT967" s="35"/>
      <c r="AU967" s="35"/>
      <c r="AV967" s="35"/>
      <c r="AW967" s="35"/>
      <c r="AX967" s="35"/>
    </row>
    <row r="968" ht="15.75" customHeight="1">
      <c r="D968" s="60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  <c r="AA968" s="35"/>
      <c r="AB968" s="35"/>
      <c r="AD968" s="35"/>
      <c r="AE968" s="35"/>
      <c r="AF968" s="35"/>
      <c r="AG968" s="35"/>
      <c r="AH968" s="35"/>
      <c r="AI968" s="35"/>
      <c r="AJ968" s="35"/>
      <c r="AK968" s="35"/>
      <c r="AL968" s="35"/>
      <c r="AM968" s="35"/>
      <c r="AN968" s="35"/>
      <c r="AO968" s="35"/>
      <c r="AP968" s="35"/>
      <c r="AQ968" s="35"/>
      <c r="AR968" s="35"/>
      <c r="AS968" s="35"/>
      <c r="AT968" s="35"/>
      <c r="AU968" s="35"/>
      <c r="AV968" s="35"/>
      <c r="AW968" s="35"/>
      <c r="AX968" s="35"/>
    </row>
    <row r="969" ht="15.75" customHeight="1">
      <c r="D969" s="60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  <c r="AA969" s="35"/>
      <c r="AB969" s="35"/>
      <c r="AD969" s="35"/>
      <c r="AE969" s="35"/>
      <c r="AF969" s="35"/>
      <c r="AG969" s="35"/>
      <c r="AH969" s="35"/>
      <c r="AI969" s="35"/>
      <c r="AJ969" s="35"/>
      <c r="AK969" s="35"/>
      <c r="AL969" s="35"/>
      <c r="AM969" s="35"/>
      <c r="AN969" s="35"/>
      <c r="AO969" s="35"/>
      <c r="AP969" s="35"/>
      <c r="AQ969" s="35"/>
      <c r="AR969" s="35"/>
      <c r="AS969" s="35"/>
      <c r="AT969" s="35"/>
      <c r="AU969" s="35"/>
      <c r="AV969" s="35"/>
      <c r="AW969" s="35"/>
      <c r="AX969" s="35"/>
    </row>
    <row r="970" ht="15.75" customHeight="1">
      <c r="D970" s="60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  <c r="AA970" s="35"/>
      <c r="AB970" s="35"/>
      <c r="AD970" s="35"/>
      <c r="AE970" s="35"/>
      <c r="AF970" s="35"/>
      <c r="AG970" s="35"/>
      <c r="AH970" s="35"/>
      <c r="AI970" s="35"/>
      <c r="AJ970" s="35"/>
      <c r="AK970" s="35"/>
      <c r="AL970" s="35"/>
      <c r="AM970" s="35"/>
      <c r="AN970" s="35"/>
      <c r="AO970" s="35"/>
      <c r="AP970" s="35"/>
      <c r="AQ970" s="35"/>
      <c r="AR970" s="35"/>
      <c r="AS970" s="35"/>
      <c r="AT970" s="35"/>
      <c r="AU970" s="35"/>
      <c r="AV970" s="35"/>
      <c r="AW970" s="35"/>
      <c r="AX970" s="35"/>
    </row>
    <row r="971" ht="15.75" customHeight="1">
      <c r="D971" s="60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  <c r="AA971" s="35"/>
      <c r="AB971" s="35"/>
      <c r="AD971" s="35"/>
      <c r="AE971" s="35"/>
      <c r="AF971" s="35"/>
      <c r="AG971" s="35"/>
      <c r="AH971" s="35"/>
      <c r="AI971" s="35"/>
      <c r="AJ971" s="35"/>
      <c r="AK971" s="35"/>
      <c r="AL971" s="35"/>
      <c r="AM971" s="35"/>
      <c r="AN971" s="35"/>
      <c r="AO971" s="35"/>
      <c r="AP971" s="35"/>
      <c r="AQ971" s="35"/>
      <c r="AR971" s="35"/>
      <c r="AS971" s="35"/>
      <c r="AT971" s="35"/>
      <c r="AU971" s="35"/>
      <c r="AV971" s="35"/>
      <c r="AW971" s="35"/>
      <c r="AX971" s="35"/>
    </row>
    <row r="972" ht="15.75" customHeight="1">
      <c r="D972" s="60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  <c r="AA972" s="35"/>
      <c r="AB972" s="35"/>
      <c r="AD972" s="35"/>
      <c r="AE972" s="35"/>
      <c r="AF972" s="35"/>
      <c r="AG972" s="35"/>
      <c r="AH972" s="35"/>
      <c r="AI972" s="35"/>
      <c r="AJ972" s="35"/>
      <c r="AK972" s="35"/>
      <c r="AL972" s="35"/>
      <c r="AM972" s="35"/>
      <c r="AN972" s="35"/>
      <c r="AO972" s="35"/>
      <c r="AP972" s="35"/>
      <c r="AQ972" s="35"/>
      <c r="AR972" s="35"/>
      <c r="AS972" s="35"/>
      <c r="AT972" s="35"/>
      <c r="AU972" s="35"/>
      <c r="AV972" s="35"/>
      <c r="AW972" s="35"/>
      <c r="AX972" s="35"/>
    </row>
    <row r="973" ht="15.75" customHeight="1">
      <c r="D973" s="60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  <c r="AA973" s="35"/>
      <c r="AB973" s="35"/>
      <c r="AD973" s="35"/>
      <c r="AE973" s="35"/>
      <c r="AF973" s="35"/>
      <c r="AG973" s="35"/>
      <c r="AH973" s="35"/>
      <c r="AI973" s="35"/>
      <c r="AJ973" s="35"/>
      <c r="AK973" s="35"/>
      <c r="AL973" s="35"/>
      <c r="AM973" s="35"/>
      <c r="AN973" s="35"/>
      <c r="AO973" s="35"/>
      <c r="AP973" s="35"/>
      <c r="AQ973" s="35"/>
      <c r="AR973" s="35"/>
      <c r="AS973" s="35"/>
      <c r="AT973" s="35"/>
      <c r="AU973" s="35"/>
      <c r="AV973" s="35"/>
      <c r="AW973" s="35"/>
      <c r="AX973" s="35"/>
    </row>
    <row r="974" ht="15.75" customHeight="1">
      <c r="D974" s="60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  <c r="AA974" s="35"/>
      <c r="AB974" s="35"/>
      <c r="AD974" s="35"/>
      <c r="AE974" s="35"/>
      <c r="AF974" s="35"/>
      <c r="AG974" s="35"/>
      <c r="AH974" s="35"/>
      <c r="AI974" s="35"/>
      <c r="AJ974" s="35"/>
      <c r="AK974" s="35"/>
      <c r="AL974" s="35"/>
      <c r="AM974" s="35"/>
      <c r="AN974" s="35"/>
      <c r="AO974" s="35"/>
      <c r="AP974" s="35"/>
      <c r="AQ974" s="35"/>
      <c r="AR974" s="35"/>
      <c r="AS974" s="35"/>
      <c r="AT974" s="35"/>
      <c r="AU974" s="35"/>
      <c r="AV974" s="35"/>
      <c r="AW974" s="35"/>
      <c r="AX974" s="35"/>
    </row>
    <row r="975" ht="15.75" customHeight="1">
      <c r="D975" s="60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  <c r="AA975" s="35"/>
      <c r="AB975" s="35"/>
      <c r="AD975" s="35"/>
      <c r="AE975" s="35"/>
      <c r="AF975" s="35"/>
      <c r="AG975" s="35"/>
      <c r="AH975" s="35"/>
      <c r="AI975" s="35"/>
      <c r="AJ975" s="35"/>
      <c r="AK975" s="35"/>
      <c r="AL975" s="35"/>
      <c r="AM975" s="35"/>
      <c r="AN975" s="35"/>
      <c r="AO975" s="35"/>
      <c r="AP975" s="35"/>
      <c r="AQ975" s="35"/>
      <c r="AR975" s="35"/>
      <c r="AS975" s="35"/>
      <c r="AT975" s="35"/>
      <c r="AU975" s="35"/>
      <c r="AV975" s="35"/>
      <c r="AW975" s="35"/>
      <c r="AX975" s="35"/>
    </row>
    <row r="976" ht="15.75" customHeight="1">
      <c r="D976" s="60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  <c r="AA976" s="35"/>
      <c r="AB976" s="35"/>
      <c r="AD976" s="35"/>
      <c r="AE976" s="35"/>
      <c r="AF976" s="35"/>
      <c r="AG976" s="35"/>
      <c r="AH976" s="35"/>
      <c r="AI976" s="35"/>
      <c r="AJ976" s="35"/>
      <c r="AK976" s="35"/>
      <c r="AL976" s="35"/>
      <c r="AM976" s="35"/>
      <c r="AN976" s="35"/>
      <c r="AO976" s="35"/>
      <c r="AP976" s="35"/>
      <c r="AQ976" s="35"/>
      <c r="AR976" s="35"/>
      <c r="AS976" s="35"/>
      <c r="AT976" s="35"/>
      <c r="AU976" s="35"/>
      <c r="AV976" s="35"/>
      <c r="AW976" s="35"/>
      <c r="AX976" s="35"/>
    </row>
    <row r="977" ht="15.75" customHeight="1">
      <c r="D977" s="60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  <c r="AA977" s="35"/>
      <c r="AB977" s="35"/>
      <c r="AD977" s="35"/>
      <c r="AE977" s="35"/>
      <c r="AF977" s="35"/>
      <c r="AG977" s="35"/>
      <c r="AH977" s="35"/>
      <c r="AI977" s="35"/>
      <c r="AJ977" s="35"/>
      <c r="AK977" s="35"/>
      <c r="AL977" s="35"/>
      <c r="AM977" s="35"/>
      <c r="AN977" s="35"/>
      <c r="AO977" s="35"/>
      <c r="AP977" s="35"/>
      <c r="AQ977" s="35"/>
      <c r="AR977" s="35"/>
      <c r="AS977" s="35"/>
      <c r="AT977" s="35"/>
      <c r="AU977" s="35"/>
      <c r="AV977" s="35"/>
      <c r="AW977" s="35"/>
      <c r="AX977" s="35"/>
    </row>
    <row r="978" ht="15.75" customHeight="1">
      <c r="D978" s="60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  <c r="AA978" s="35"/>
      <c r="AB978" s="35"/>
      <c r="AD978" s="35"/>
      <c r="AE978" s="35"/>
      <c r="AF978" s="35"/>
      <c r="AG978" s="35"/>
      <c r="AH978" s="35"/>
      <c r="AI978" s="35"/>
      <c r="AJ978" s="35"/>
      <c r="AK978" s="35"/>
      <c r="AL978" s="35"/>
      <c r="AM978" s="35"/>
      <c r="AN978" s="35"/>
      <c r="AO978" s="35"/>
      <c r="AP978" s="35"/>
      <c r="AQ978" s="35"/>
      <c r="AR978" s="35"/>
      <c r="AS978" s="35"/>
      <c r="AT978" s="35"/>
      <c r="AU978" s="35"/>
      <c r="AV978" s="35"/>
      <c r="AW978" s="35"/>
      <c r="AX978" s="35"/>
    </row>
    <row r="979" ht="15.75" customHeight="1">
      <c r="D979" s="60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  <c r="AA979" s="35"/>
      <c r="AB979" s="35"/>
      <c r="AD979" s="35"/>
      <c r="AE979" s="35"/>
      <c r="AF979" s="35"/>
      <c r="AG979" s="35"/>
      <c r="AH979" s="35"/>
      <c r="AI979" s="35"/>
      <c r="AJ979" s="35"/>
      <c r="AK979" s="35"/>
      <c r="AL979" s="35"/>
      <c r="AM979" s="35"/>
      <c r="AN979" s="35"/>
      <c r="AO979" s="35"/>
      <c r="AP979" s="35"/>
      <c r="AQ979" s="35"/>
      <c r="AR979" s="35"/>
      <c r="AS979" s="35"/>
      <c r="AT979" s="35"/>
      <c r="AU979" s="35"/>
      <c r="AV979" s="35"/>
      <c r="AW979" s="35"/>
      <c r="AX979" s="35"/>
    </row>
    <row r="980" ht="15.75" customHeight="1">
      <c r="D980" s="60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  <c r="AA980" s="35"/>
      <c r="AB980" s="35"/>
      <c r="AD980" s="35"/>
      <c r="AE980" s="35"/>
      <c r="AF980" s="35"/>
      <c r="AG980" s="35"/>
      <c r="AH980" s="35"/>
      <c r="AI980" s="35"/>
      <c r="AJ980" s="35"/>
      <c r="AK980" s="35"/>
      <c r="AL980" s="35"/>
      <c r="AM980" s="35"/>
      <c r="AN980" s="35"/>
      <c r="AO980" s="35"/>
      <c r="AP980" s="35"/>
      <c r="AQ980" s="35"/>
      <c r="AR980" s="35"/>
      <c r="AS980" s="35"/>
      <c r="AT980" s="35"/>
      <c r="AU980" s="35"/>
      <c r="AV980" s="35"/>
      <c r="AW980" s="35"/>
      <c r="AX980" s="35"/>
    </row>
    <row r="981" ht="15.75" customHeight="1">
      <c r="D981" s="60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  <c r="AA981" s="35"/>
      <c r="AB981" s="35"/>
      <c r="AD981" s="35"/>
      <c r="AE981" s="35"/>
      <c r="AF981" s="35"/>
      <c r="AG981" s="35"/>
      <c r="AH981" s="35"/>
      <c r="AI981" s="35"/>
      <c r="AJ981" s="35"/>
      <c r="AK981" s="35"/>
      <c r="AL981" s="35"/>
      <c r="AM981" s="35"/>
      <c r="AN981" s="35"/>
      <c r="AO981" s="35"/>
      <c r="AP981" s="35"/>
      <c r="AQ981" s="35"/>
      <c r="AR981" s="35"/>
      <c r="AS981" s="35"/>
      <c r="AT981" s="35"/>
      <c r="AU981" s="35"/>
      <c r="AV981" s="35"/>
      <c r="AW981" s="35"/>
      <c r="AX981" s="35"/>
    </row>
    <row r="982" ht="15.75" customHeight="1">
      <c r="D982" s="60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  <c r="AA982" s="35"/>
      <c r="AB982" s="35"/>
      <c r="AD982" s="35"/>
      <c r="AE982" s="35"/>
      <c r="AF982" s="35"/>
      <c r="AG982" s="35"/>
      <c r="AH982" s="35"/>
      <c r="AI982" s="35"/>
      <c r="AJ982" s="35"/>
      <c r="AK982" s="35"/>
      <c r="AL982" s="35"/>
      <c r="AM982" s="35"/>
      <c r="AN982" s="35"/>
      <c r="AO982" s="35"/>
      <c r="AP982" s="35"/>
      <c r="AQ982" s="35"/>
      <c r="AR982" s="35"/>
      <c r="AS982" s="35"/>
      <c r="AT982" s="35"/>
      <c r="AU982" s="35"/>
      <c r="AV982" s="35"/>
      <c r="AW982" s="35"/>
      <c r="AX982" s="35"/>
    </row>
    <row r="983" ht="15.75" customHeight="1">
      <c r="D983" s="60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  <c r="AA983" s="35"/>
      <c r="AB983" s="35"/>
      <c r="AD983" s="35"/>
      <c r="AE983" s="35"/>
      <c r="AF983" s="35"/>
      <c r="AG983" s="35"/>
      <c r="AH983" s="35"/>
      <c r="AI983" s="35"/>
      <c r="AJ983" s="35"/>
      <c r="AK983" s="35"/>
      <c r="AL983" s="35"/>
      <c r="AM983" s="35"/>
      <c r="AN983" s="35"/>
      <c r="AO983" s="35"/>
      <c r="AP983" s="35"/>
      <c r="AQ983" s="35"/>
      <c r="AR983" s="35"/>
      <c r="AS983" s="35"/>
      <c r="AT983" s="35"/>
      <c r="AU983" s="35"/>
      <c r="AV983" s="35"/>
      <c r="AW983" s="35"/>
      <c r="AX983" s="35"/>
    </row>
    <row r="984" ht="15.75" customHeight="1">
      <c r="D984" s="60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  <c r="AA984" s="35"/>
      <c r="AB984" s="35"/>
      <c r="AD984" s="35"/>
      <c r="AE984" s="35"/>
      <c r="AF984" s="35"/>
      <c r="AG984" s="35"/>
      <c r="AH984" s="35"/>
      <c r="AI984" s="35"/>
      <c r="AJ984" s="35"/>
      <c r="AK984" s="35"/>
      <c r="AL984" s="35"/>
      <c r="AM984" s="35"/>
      <c r="AN984" s="35"/>
      <c r="AO984" s="35"/>
      <c r="AP984" s="35"/>
      <c r="AQ984" s="35"/>
      <c r="AR984" s="35"/>
      <c r="AS984" s="35"/>
      <c r="AT984" s="35"/>
      <c r="AU984" s="35"/>
      <c r="AV984" s="35"/>
      <c r="AW984" s="35"/>
      <c r="AX984" s="35"/>
    </row>
    <row r="985" ht="15.75" customHeight="1">
      <c r="D985" s="60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  <c r="AA985" s="35"/>
      <c r="AB985" s="35"/>
      <c r="AD985" s="35"/>
      <c r="AE985" s="35"/>
      <c r="AF985" s="35"/>
      <c r="AG985" s="35"/>
      <c r="AH985" s="35"/>
      <c r="AI985" s="35"/>
      <c r="AJ985" s="35"/>
      <c r="AK985" s="35"/>
      <c r="AL985" s="35"/>
      <c r="AM985" s="35"/>
      <c r="AN985" s="35"/>
      <c r="AO985" s="35"/>
      <c r="AP985" s="35"/>
      <c r="AQ985" s="35"/>
      <c r="AR985" s="35"/>
      <c r="AS985" s="35"/>
      <c r="AT985" s="35"/>
      <c r="AU985" s="35"/>
      <c r="AV985" s="35"/>
      <c r="AW985" s="35"/>
      <c r="AX985" s="35"/>
    </row>
    <row r="986" ht="15.75" customHeight="1">
      <c r="D986" s="60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  <c r="AA986" s="35"/>
      <c r="AB986" s="35"/>
      <c r="AD986" s="35"/>
      <c r="AE986" s="35"/>
      <c r="AF986" s="35"/>
      <c r="AG986" s="35"/>
      <c r="AH986" s="35"/>
      <c r="AI986" s="35"/>
      <c r="AJ986" s="35"/>
      <c r="AK986" s="35"/>
      <c r="AL986" s="35"/>
      <c r="AM986" s="35"/>
      <c r="AN986" s="35"/>
      <c r="AO986" s="35"/>
      <c r="AP986" s="35"/>
      <c r="AQ986" s="35"/>
      <c r="AR986" s="35"/>
      <c r="AS986" s="35"/>
      <c r="AT986" s="35"/>
      <c r="AU986" s="35"/>
      <c r="AV986" s="35"/>
      <c r="AW986" s="35"/>
      <c r="AX986" s="35"/>
    </row>
    <row r="987" ht="15.75" customHeight="1">
      <c r="D987" s="60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  <c r="AA987" s="35"/>
      <c r="AB987" s="35"/>
      <c r="AD987" s="35"/>
      <c r="AE987" s="35"/>
      <c r="AF987" s="35"/>
      <c r="AG987" s="35"/>
      <c r="AH987" s="35"/>
      <c r="AI987" s="35"/>
      <c r="AJ987" s="35"/>
      <c r="AK987" s="35"/>
      <c r="AL987" s="35"/>
      <c r="AM987" s="35"/>
      <c r="AN987" s="35"/>
      <c r="AO987" s="35"/>
      <c r="AP987" s="35"/>
      <c r="AQ987" s="35"/>
      <c r="AR987" s="35"/>
      <c r="AS987" s="35"/>
      <c r="AT987" s="35"/>
      <c r="AU987" s="35"/>
      <c r="AV987" s="35"/>
      <c r="AW987" s="35"/>
      <c r="AX987" s="35"/>
    </row>
    <row r="988" ht="15.75" customHeight="1">
      <c r="D988" s="60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  <c r="AA988" s="35"/>
      <c r="AB988" s="35"/>
      <c r="AD988" s="35"/>
      <c r="AE988" s="35"/>
      <c r="AF988" s="35"/>
      <c r="AG988" s="35"/>
      <c r="AH988" s="35"/>
      <c r="AI988" s="35"/>
      <c r="AJ988" s="35"/>
      <c r="AK988" s="35"/>
      <c r="AL988" s="35"/>
      <c r="AM988" s="35"/>
      <c r="AN988" s="35"/>
      <c r="AO988" s="35"/>
      <c r="AP988" s="35"/>
      <c r="AQ988" s="35"/>
      <c r="AR988" s="35"/>
      <c r="AS988" s="35"/>
      <c r="AT988" s="35"/>
      <c r="AU988" s="35"/>
      <c r="AV988" s="35"/>
      <c r="AW988" s="35"/>
      <c r="AX988" s="35"/>
    </row>
    <row r="989" ht="15.75" customHeight="1">
      <c r="D989" s="60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  <c r="AA989" s="35"/>
      <c r="AB989" s="35"/>
      <c r="AD989" s="35"/>
      <c r="AE989" s="35"/>
      <c r="AF989" s="35"/>
      <c r="AG989" s="35"/>
      <c r="AH989" s="35"/>
      <c r="AI989" s="35"/>
      <c r="AJ989" s="35"/>
      <c r="AK989" s="35"/>
      <c r="AL989" s="35"/>
      <c r="AM989" s="35"/>
      <c r="AN989" s="35"/>
      <c r="AO989" s="35"/>
      <c r="AP989" s="35"/>
      <c r="AQ989" s="35"/>
      <c r="AR989" s="35"/>
      <c r="AS989" s="35"/>
      <c r="AT989" s="35"/>
      <c r="AU989" s="35"/>
      <c r="AV989" s="35"/>
      <c r="AW989" s="35"/>
      <c r="AX989" s="35"/>
    </row>
    <row r="990" ht="15.75" customHeight="1">
      <c r="D990" s="60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  <c r="AA990" s="35"/>
      <c r="AB990" s="35"/>
      <c r="AD990" s="35"/>
      <c r="AE990" s="35"/>
      <c r="AF990" s="35"/>
      <c r="AG990" s="35"/>
      <c r="AH990" s="35"/>
      <c r="AI990" s="35"/>
      <c r="AJ990" s="35"/>
      <c r="AK990" s="35"/>
      <c r="AL990" s="35"/>
      <c r="AM990" s="35"/>
      <c r="AN990" s="35"/>
      <c r="AO990" s="35"/>
      <c r="AP990" s="35"/>
      <c r="AQ990" s="35"/>
      <c r="AR990" s="35"/>
      <c r="AS990" s="35"/>
      <c r="AT990" s="35"/>
      <c r="AU990" s="35"/>
      <c r="AV990" s="35"/>
      <c r="AW990" s="35"/>
      <c r="AX990" s="35"/>
    </row>
    <row r="991" ht="15.75" customHeight="1">
      <c r="D991" s="60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  <c r="AA991" s="35"/>
      <c r="AB991" s="35"/>
      <c r="AD991" s="35"/>
      <c r="AE991" s="35"/>
      <c r="AF991" s="35"/>
      <c r="AG991" s="35"/>
      <c r="AH991" s="35"/>
      <c r="AI991" s="35"/>
      <c r="AJ991" s="35"/>
      <c r="AK991" s="35"/>
      <c r="AL991" s="35"/>
      <c r="AM991" s="35"/>
      <c r="AN991" s="35"/>
      <c r="AO991" s="35"/>
      <c r="AP991" s="35"/>
      <c r="AQ991" s="35"/>
      <c r="AR991" s="35"/>
      <c r="AS991" s="35"/>
      <c r="AT991" s="35"/>
      <c r="AU991" s="35"/>
      <c r="AV991" s="35"/>
      <c r="AW991" s="35"/>
      <c r="AX991" s="35"/>
    </row>
    <row r="992" ht="15.75" customHeight="1">
      <c r="D992" s="60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  <c r="AA992" s="35"/>
      <c r="AB992" s="35"/>
      <c r="AD992" s="35"/>
      <c r="AE992" s="35"/>
      <c r="AF992" s="35"/>
      <c r="AG992" s="35"/>
      <c r="AH992" s="35"/>
      <c r="AI992" s="35"/>
      <c r="AJ992" s="35"/>
      <c r="AK992" s="35"/>
      <c r="AL992" s="35"/>
      <c r="AM992" s="35"/>
      <c r="AN992" s="35"/>
      <c r="AO992" s="35"/>
      <c r="AP992" s="35"/>
      <c r="AQ992" s="35"/>
      <c r="AR992" s="35"/>
      <c r="AS992" s="35"/>
      <c r="AT992" s="35"/>
      <c r="AU992" s="35"/>
      <c r="AV992" s="35"/>
      <c r="AW992" s="35"/>
      <c r="AX992" s="35"/>
    </row>
    <row r="993" ht="15.75" customHeight="1">
      <c r="D993" s="60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  <c r="AA993" s="35"/>
      <c r="AB993" s="35"/>
      <c r="AD993" s="35"/>
      <c r="AE993" s="35"/>
      <c r="AF993" s="35"/>
      <c r="AG993" s="35"/>
      <c r="AH993" s="35"/>
      <c r="AI993" s="35"/>
      <c r="AJ993" s="35"/>
      <c r="AK993" s="35"/>
      <c r="AL993" s="35"/>
      <c r="AM993" s="35"/>
      <c r="AN993" s="35"/>
      <c r="AO993" s="35"/>
      <c r="AP993" s="35"/>
      <c r="AQ993" s="35"/>
      <c r="AR993" s="35"/>
      <c r="AS993" s="35"/>
      <c r="AT993" s="35"/>
      <c r="AU993" s="35"/>
      <c r="AV993" s="35"/>
      <c r="AW993" s="35"/>
      <c r="AX993" s="35"/>
    </row>
    <row r="994" ht="15.75" customHeight="1">
      <c r="D994" s="60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  <c r="AA994" s="35"/>
      <c r="AB994" s="35"/>
      <c r="AD994" s="35"/>
      <c r="AE994" s="35"/>
      <c r="AF994" s="35"/>
      <c r="AG994" s="35"/>
      <c r="AH994" s="35"/>
      <c r="AI994" s="35"/>
      <c r="AJ994" s="35"/>
      <c r="AK994" s="35"/>
      <c r="AL994" s="35"/>
      <c r="AM994" s="35"/>
      <c r="AN994" s="35"/>
      <c r="AO994" s="35"/>
      <c r="AP994" s="35"/>
      <c r="AQ994" s="35"/>
      <c r="AR994" s="35"/>
      <c r="AS994" s="35"/>
      <c r="AT994" s="35"/>
      <c r="AU994" s="35"/>
      <c r="AV994" s="35"/>
      <c r="AW994" s="35"/>
      <c r="AX994" s="35"/>
    </row>
    <row r="995" ht="15.75" customHeight="1">
      <c r="D995" s="60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  <c r="AA995" s="35"/>
      <c r="AB995" s="35"/>
      <c r="AD995" s="35"/>
      <c r="AE995" s="35"/>
      <c r="AF995" s="35"/>
      <c r="AG995" s="35"/>
      <c r="AH995" s="35"/>
      <c r="AI995" s="35"/>
      <c r="AJ995" s="35"/>
      <c r="AK995" s="35"/>
      <c r="AL995" s="35"/>
      <c r="AM995" s="35"/>
      <c r="AN995" s="35"/>
      <c r="AO995" s="35"/>
      <c r="AP995" s="35"/>
      <c r="AQ995" s="35"/>
      <c r="AR995" s="35"/>
      <c r="AS995" s="35"/>
      <c r="AT995" s="35"/>
      <c r="AU995" s="35"/>
      <c r="AV995" s="35"/>
      <c r="AW995" s="35"/>
      <c r="AX995" s="35"/>
    </row>
    <row r="996" ht="15.75" customHeight="1">
      <c r="D996" s="60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  <c r="AA996" s="35"/>
      <c r="AB996" s="35"/>
      <c r="AD996" s="35"/>
      <c r="AE996" s="35"/>
      <c r="AF996" s="35"/>
      <c r="AG996" s="35"/>
      <c r="AH996" s="35"/>
      <c r="AI996" s="35"/>
      <c r="AJ996" s="35"/>
      <c r="AK996" s="35"/>
      <c r="AL996" s="35"/>
      <c r="AM996" s="35"/>
      <c r="AN996" s="35"/>
      <c r="AO996" s="35"/>
      <c r="AP996" s="35"/>
      <c r="AQ996" s="35"/>
      <c r="AR996" s="35"/>
      <c r="AS996" s="35"/>
      <c r="AT996" s="35"/>
      <c r="AU996" s="35"/>
      <c r="AV996" s="35"/>
      <c r="AW996" s="35"/>
      <c r="AX996" s="35"/>
    </row>
    <row r="997" ht="15.75" customHeight="1">
      <c r="D997" s="40"/>
    </row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</sheetData>
  <autoFilter ref="$A$64:$BK$78">
    <sortState ref="A64:BK78">
      <sortCondition descending="1" ref="D64:D78"/>
    </sortState>
  </autoFilter>
  <mergeCells count="13">
    <mergeCell ref="Z3:AB3"/>
    <mergeCell ref="AD3:AF3"/>
    <mergeCell ref="AH3:AJ3"/>
    <mergeCell ref="AL3:AN3"/>
    <mergeCell ref="AP3:AR3"/>
    <mergeCell ref="AT3:AV3"/>
    <mergeCell ref="Q1:Q2"/>
    <mergeCell ref="F3:H3"/>
    <mergeCell ref="J3:L3"/>
    <mergeCell ref="N3:P3"/>
    <mergeCell ref="Q3:Q4"/>
    <mergeCell ref="R3:T3"/>
    <mergeCell ref="V3:X3"/>
  </mergeCells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topLeftCell="C1" activePane="topRight" state="frozen"/>
      <selection activeCell="D2" sqref="D2" pane="topRight"/>
    </sheetView>
  </sheetViews>
  <sheetFormatPr customHeight="1" defaultColWidth="12.63" defaultRowHeight="15.0"/>
  <cols>
    <col customWidth="1" min="1" max="1" width="3.13"/>
    <col customWidth="1" min="2" max="2" width="43.75"/>
    <col customWidth="1" min="3" max="3" width="4.25"/>
    <col customWidth="1" min="4" max="4" width="9.38"/>
    <col customWidth="1" min="5" max="5" width="3.0"/>
    <col customWidth="1" min="6" max="8" width="12.63"/>
    <col customWidth="1" min="9" max="9" width="1.25"/>
    <col customWidth="1" min="10" max="12" width="12.63"/>
    <col customWidth="1" min="13" max="13" width="1.25"/>
    <col customWidth="1" min="14" max="16" width="12.63"/>
    <col customWidth="1" min="17" max="17" width="1.25"/>
    <col customWidth="1" min="18" max="20" width="12.63"/>
    <col customWidth="1" min="21" max="21" width="1.25"/>
    <col customWidth="1" min="22" max="24" width="12.63"/>
    <col customWidth="1" min="25" max="25" width="1.25"/>
    <col customWidth="1" min="26" max="28" width="12.63"/>
    <col customWidth="1" min="29" max="29" width="1.25"/>
    <col customWidth="1" min="30" max="32" width="12.63"/>
    <col customWidth="1" min="33" max="33" width="1.25"/>
    <col customWidth="1" min="34" max="36" width="12.63"/>
    <col customWidth="1" min="37" max="37" width="1.25"/>
    <col customWidth="1" min="38" max="40" width="12.63"/>
    <col customWidth="1" min="41" max="41" width="1.25"/>
    <col customWidth="1" min="42" max="44" width="12.63"/>
    <col customWidth="1" min="45" max="45" width="1.25"/>
    <col customWidth="1" min="46" max="48" width="12.63"/>
    <col customWidth="1" min="49" max="49" width="1.25"/>
    <col customWidth="1" min="50" max="50" width="12.63"/>
    <col customWidth="1" min="51" max="63" width="8.63"/>
  </cols>
  <sheetData>
    <row r="1" ht="88.5" customHeight="1">
      <c r="A1" s="1"/>
      <c r="B1" s="1" t="s">
        <v>153</v>
      </c>
      <c r="C1" s="2"/>
      <c r="D1" s="36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7"/>
      <c r="R1" s="3"/>
      <c r="S1" s="3"/>
      <c r="T1" s="3"/>
      <c r="U1" s="38"/>
      <c r="V1" s="3"/>
      <c r="W1" s="3"/>
      <c r="X1" s="3"/>
      <c r="Y1" s="3"/>
      <c r="Z1" s="3"/>
      <c r="AA1" s="3"/>
      <c r="AB1" s="3"/>
      <c r="AC1" s="2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</row>
    <row r="2">
      <c r="A2" s="4"/>
      <c r="B2" s="4"/>
      <c r="C2" s="5"/>
      <c r="D2" s="40"/>
      <c r="U2" s="41"/>
      <c r="AB2" s="41"/>
      <c r="AC2" s="6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</row>
    <row r="3">
      <c r="A3" s="55"/>
      <c r="B3" s="55"/>
      <c r="C3" s="21"/>
      <c r="D3" s="42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6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</row>
    <row r="4">
      <c r="C4" s="21"/>
      <c r="D4" s="42"/>
      <c r="E4" s="43"/>
      <c r="F4" s="44" t="s">
        <v>1</v>
      </c>
      <c r="G4" s="45"/>
      <c r="H4" s="46"/>
      <c r="I4" s="43"/>
      <c r="J4" s="47">
        <v>45913.0</v>
      </c>
      <c r="K4" s="45"/>
      <c r="L4" s="46"/>
      <c r="M4" s="48"/>
      <c r="N4" s="47">
        <v>45941.0</v>
      </c>
      <c r="O4" s="45"/>
      <c r="P4" s="46"/>
      <c r="Q4" s="48"/>
      <c r="R4" s="47">
        <v>45976.0</v>
      </c>
      <c r="S4" s="45"/>
      <c r="T4" s="46"/>
      <c r="U4" s="41"/>
      <c r="V4" s="47">
        <v>46004.0</v>
      </c>
      <c r="W4" s="45"/>
      <c r="X4" s="46"/>
      <c r="Y4" s="41"/>
      <c r="Z4" s="47">
        <v>45688.0</v>
      </c>
      <c r="AA4" s="45"/>
      <c r="AB4" s="46"/>
      <c r="AC4" s="6"/>
      <c r="AD4" s="47">
        <v>45716.0</v>
      </c>
      <c r="AE4" s="45"/>
      <c r="AF4" s="46"/>
      <c r="AG4" s="49"/>
      <c r="AH4" s="47">
        <v>45730.0</v>
      </c>
      <c r="AI4" s="45"/>
      <c r="AJ4" s="46"/>
      <c r="AK4" s="49"/>
      <c r="AL4" s="47">
        <v>45758.0</v>
      </c>
      <c r="AM4" s="45"/>
      <c r="AN4" s="46"/>
      <c r="AO4" s="49"/>
      <c r="AP4" s="47">
        <v>45786.0</v>
      </c>
      <c r="AQ4" s="45"/>
      <c r="AR4" s="46"/>
      <c r="AS4" s="49"/>
      <c r="AT4" s="50" t="s">
        <v>48</v>
      </c>
      <c r="AU4" s="45"/>
      <c r="AV4" s="46"/>
      <c r="AW4" s="49"/>
      <c r="AX4" s="14" t="s">
        <v>4</v>
      </c>
    </row>
    <row r="5">
      <c r="A5" s="15"/>
      <c r="B5" s="15" t="s">
        <v>104</v>
      </c>
      <c r="C5" s="21"/>
      <c r="D5" s="42"/>
      <c r="E5" s="43"/>
      <c r="F5" s="53" t="s">
        <v>50</v>
      </c>
      <c r="G5" s="53" t="s">
        <v>51</v>
      </c>
      <c r="H5" s="53" t="s">
        <v>52</v>
      </c>
      <c r="I5" s="43"/>
      <c r="J5" s="53" t="s">
        <v>50</v>
      </c>
      <c r="K5" s="53" t="s">
        <v>51</v>
      </c>
      <c r="L5" s="53" t="s">
        <v>52</v>
      </c>
      <c r="M5" s="48"/>
      <c r="N5" s="53" t="s">
        <v>50</v>
      </c>
      <c r="O5" s="53" t="s">
        <v>51</v>
      </c>
      <c r="P5" s="53" t="s">
        <v>52</v>
      </c>
      <c r="R5" s="53" t="s">
        <v>50</v>
      </c>
      <c r="S5" s="53" t="s">
        <v>51</v>
      </c>
      <c r="T5" s="53" t="s">
        <v>52</v>
      </c>
      <c r="U5" s="41"/>
      <c r="V5" s="53" t="s">
        <v>50</v>
      </c>
      <c r="W5" s="53" t="s">
        <v>51</v>
      </c>
      <c r="X5" s="53" t="s">
        <v>52</v>
      </c>
      <c r="Y5" s="41"/>
      <c r="Z5" s="53" t="s">
        <v>50</v>
      </c>
      <c r="AA5" s="53" t="s">
        <v>51</v>
      </c>
      <c r="AB5" s="53" t="s">
        <v>52</v>
      </c>
      <c r="AC5" s="6"/>
      <c r="AD5" s="53" t="s">
        <v>50</v>
      </c>
      <c r="AE5" s="53" t="s">
        <v>51</v>
      </c>
      <c r="AF5" s="53" t="s">
        <v>52</v>
      </c>
      <c r="AG5" s="54"/>
      <c r="AH5" s="53" t="s">
        <v>50</v>
      </c>
      <c r="AI5" s="53" t="s">
        <v>51</v>
      </c>
      <c r="AJ5" s="53" t="s">
        <v>52</v>
      </c>
      <c r="AK5" s="54"/>
      <c r="AL5" s="53" t="s">
        <v>50</v>
      </c>
      <c r="AM5" s="53" t="s">
        <v>51</v>
      </c>
      <c r="AN5" s="53" t="s">
        <v>52</v>
      </c>
      <c r="AO5" s="54"/>
      <c r="AP5" s="53" t="s">
        <v>50</v>
      </c>
      <c r="AQ5" s="53" t="s">
        <v>51</v>
      </c>
      <c r="AR5" s="53" t="s">
        <v>52</v>
      </c>
      <c r="AS5" s="54"/>
      <c r="AT5" s="53" t="s">
        <v>50</v>
      </c>
      <c r="AU5" s="53" t="s">
        <v>51</v>
      </c>
      <c r="AV5" s="53" t="s">
        <v>52</v>
      </c>
      <c r="AW5" s="54"/>
      <c r="AX5" s="19" t="s">
        <v>6</v>
      </c>
    </row>
    <row r="6">
      <c r="A6" s="55"/>
      <c r="B6" s="55"/>
      <c r="C6" s="21"/>
      <c r="D6" s="42"/>
      <c r="E6" s="43"/>
      <c r="F6" s="22"/>
      <c r="G6" s="22"/>
      <c r="H6" s="22"/>
      <c r="I6" s="43"/>
      <c r="J6" s="22"/>
      <c r="K6" s="22"/>
      <c r="L6" s="22"/>
      <c r="M6" s="43"/>
      <c r="N6" s="22"/>
      <c r="O6" s="22"/>
      <c r="P6" s="22"/>
      <c r="Q6" s="43"/>
      <c r="R6" s="22"/>
      <c r="S6" s="22"/>
      <c r="T6" s="22"/>
      <c r="U6" s="43"/>
      <c r="V6" s="22"/>
      <c r="W6" s="22"/>
      <c r="X6" s="22"/>
      <c r="Y6" s="43"/>
      <c r="Z6" s="22"/>
      <c r="AA6" s="22"/>
      <c r="AB6" s="22"/>
      <c r="AC6" s="6"/>
      <c r="AD6" s="22"/>
      <c r="AE6" s="22"/>
      <c r="AF6" s="22"/>
      <c r="AG6" s="43"/>
      <c r="AH6" s="22"/>
      <c r="AI6" s="22"/>
      <c r="AJ6" s="22"/>
      <c r="AK6" s="43"/>
      <c r="AL6" s="22"/>
      <c r="AM6" s="22"/>
      <c r="AN6" s="22"/>
      <c r="AO6" s="43"/>
      <c r="AP6" s="22"/>
      <c r="AQ6" s="22"/>
      <c r="AR6" s="22"/>
      <c r="AS6" s="43"/>
      <c r="AT6" s="22"/>
      <c r="AU6" s="22"/>
      <c r="AV6" s="22"/>
      <c r="AW6" s="43"/>
      <c r="AX6" s="23"/>
    </row>
    <row r="7">
      <c r="A7" s="24">
        <f t="shared" ref="A7:A9" si="1">ROW(A2)-ROW($A$2)+1</f>
        <v>1</v>
      </c>
      <c r="B7" s="24" t="s">
        <v>154</v>
      </c>
      <c r="C7" s="21"/>
      <c r="D7" s="42">
        <f t="shared" ref="D7:D9" si="2">G7+K7+O7+S7+W7+AA7+AE7+AI7+AM7+AQ7+AU7</f>
        <v>10</v>
      </c>
      <c r="E7" s="43"/>
      <c r="F7" s="22"/>
      <c r="G7" s="22"/>
      <c r="H7" s="22"/>
      <c r="I7" s="43"/>
      <c r="J7" s="22" t="s">
        <v>69</v>
      </c>
      <c r="K7" s="22">
        <f t="shared" ref="K7:K9" si="3">IF(OR(J7="NT", J7="TIME"), 0, IF(_xlfn.RANK.EQ(J7, $J$7:$J$9, 1)&lt;=10, 11 - _xlfn.RANK.EQ(J7, $J$7:$J$9, 1), 0))</f>
        <v>0</v>
      </c>
      <c r="L7" s="22">
        <f t="shared" ref="L7:L9" si="4">IF(OR(J7="TO", J7="TIME"), 0, IF(J7&lt;&gt;"", 1, ""))</f>
        <v>1</v>
      </c>
      <c r="M7" s="43"/>
      <c r="N7" s="70">
        <v>6.0</v>
      </c>
      <c r="O7" s="22">
        <f t="shared" ref="O7:O9" si="5">IF(OR(N7="NT", N7="TIME"), 0, IF(_xlfn.RANK.EQ(N7, $N$7:$N$9, 1)&lt;=10, 11 - _xlfn.RANK.EQ(N7, $N$7:$N$9, 1), 0))</f>
        <v>10</v>
      </c>
      <c r="P7" s="22">
        <f t="shared" ref="P7:P9" si="6">IF(OR(N7="TO", N7="TIME"), 0, IF(N7&lt;&gt;"", 1, ""))</f>
        <v>1</v>
      </c>
      <c r="Q7" s="43"/>
      <c r="R7" s="22" t="s">
        <v>68</v>
      </c>
      <c r="S7" s="22">
        <f t="shared" ref="S7:S9" si="7">IF(OR(R7="NT", R7="TIME"), 0, IF(_xlfn.RANK.EQ(R7, $R$7:$R$9, 1)&lt;=10, 11 - _xlfn.RANK.EQ(R7, $R$7:$R$9, 1), 0))</f>
        <v>0</v>
      </c>
      <c r="T7" s="22">
        <f t="shared" ref="T7:T9" si="8">IF(OR(R7="TO", R7="TIME"), 0, IF(R7&lt;&gt;"", 1, ""))</f>
        <v>0</v>
      </c>
      <c r="U7" s="43"/>
      <c r="V7" s="22" t="s">
        <v>68</v>
      </c>
      <c r="W7" s="22">
        <f t="shared" ref="W7:W9" si="9">IF(OR(V7="NT", V7="TIME"), 0, IF(_xlfn.RANK.EQ(V7, $V$7:$V$9, 1)&lt;=10, 11 - _xlfn.RANK.EQ(V7, $V$7:$V$9, 1), 0))</f>
        <v>0</v>
      </c>
      <c r="X7" s="22">
        <f t="shared" ref="X7:X9" si="10">IF(OR(V7="TO", V7="TIME"), 0, IF(V7&lt;&gt;"", 1, ""))</f>
        <v>0</v>
      </c>
      <c r="Y7" s="43"/>
      <c r="Z7" s="22" t="s">
        <v>68</v>
      </c>
      <c r="AA7" s="22">
        <f t="shared" ref="AA7:AA9" si="11">IF(OR(Z7="NT", Z7="TIME"), 0, IF(_xlfn.RANK.EQ(Z7, $Z$7:$Z$9, 1)&lt;=10, 11 - _xlfn.RANK.EQ(Z7, $Z$7:$Z$9, 1), 0))</f>
        <v>0</v>
      </c>
      <c r="AB7" s="22">
        <f t="shared" ref="AB7:AB9" si="12">IF(OR(Z7="TO", Z7="TIME"), 0, IF(Z7&lt;&gt;"", 1, ""))</f>
        <v>0</v>
      </c>
      <c r="AC7" s="6"/>
      <c r="AD7" s="22" t="s">
        <v>68</v>
      </c>
      <c r="AE7" s="22">
        <f t="shared" ref="AE7:AE9" si="13">IF(OR(AD7="NT", AD7="TIME"), 0, IF(_xlfn.RANK.EQ(AD7, $AD$7:$AD$9, 1)&lt;=10, 11 - _xlfn.RANK.EQ(AD7, $AD$7:$AD$9, 1), 0))</f>
        <v>0</v>
      </c>
      <c r="AF7" s="22">
        <f t="shared" ref="AF7:AF9" si="14">IF(OR(AD7="TO", AD7="TIME"), 0, IF(AD7&lt;&gt;"", 1, ""))</f>
        <v>0</v>
      </c>
      <c r="AG7" s="43"/>
      <c r="AH7" s="22" t="s">
        <v>68</v>
      </c>
      <c r="AI7" s="22">
        <f t="shared" ref="AI7:AI9" si="15">IF(OR(AH7="NT", AH7="TIME"), 0, IF(_xlfn.RANK.EQ(AH7, $AH$7:$AH$9, 1)&lt;=10, 11 - _xlfn.RANK.EQ(AH7, $AH$7:$AH$9, 1), 0))</f>
        <v>0</v>
      </c>
      <c r="AJ7" s="22">
        <f t="shared" ref="AJ7:AJ9" si="16">IF(OR(AH7="TO", AH7="TIME"), 0, IF(AH7&lt;&gt;"", 1, ""))</f>
        <v>0</v>
      </c>
      <c r="AK7" s="43"/>
      <c r="AL7" s="22" t="s">
        <v>68</v>
      </c>
      <c r="AM7" s="22">
        <f t="shared" ref="AM7:AM9" si="17">IF(OR(AL7="NT", AL7="TIME"), 0, IF(_xlfn.RANK.EQ(AL7, $AL$7:$AL$9, 1)&lt;=10, 11 - _xlfn.RANK.EQ(AL7, $AL$7:$AL$9, 1), 0))</f>
        <v>0</v>
      </c>
      <c r="AN7" s="22">
        <f t="shared" ref="AN7:AN9" si="18">IF(OR(AL7="TO", AL7="TIME"), 0, IF(AL7&lt;&gt;"", 1, ""))</f>
        <v>0</v>
      </c>
      <c r="AO7" s="43"/>
      <c r="AP7" s="22" t="s">
        <v>68</v>
      </c>
      <c r="AQ7" s="22">
        <f t="shared" ref="AQ7:AQ9" si="19">IF(OR(AP7="NT", AP7="TIME"), 0, IF(_xlfn.RANK.EQ(AP7, $AP$7:$AP$9, 1)&lt;=10, 11 - _xlfn.RANK.EQ(AP7, $AP$7:$AP$9, 1), 0))</f>
        <v>0</v>
      </c>
      <c r="AR7" s="22">
        <f t="shared" ref="AR7:AR9" si="20">IF(OR(AP7="TO", AP7="TIME"), 0, IF(AP7&lt;&gt;"", 1, ""))</f>
        <v>0</v>
      </c>
      <c r="AS7" s="43"/>
      <c r="AT7" s="22" t="s">
        <v>68</v>
      </c>
      <c r="AU7" s="22">
        <f t="shared" ref="AU7:AU9" si="21">IF(OR(AT7="NT", AT7="TIME"), 0, IF(_xlfn.RANK.EQ(AT7, $AT$7:$AT$9, 1)&lt;=10, 11 - _xlfn.RANK.EQ(AT7, $AT$7:$AT$9, 1), 0))</f>
        <v>0</v>
      </c>
      <c r="AV7" s="22">
        <f t="shared" ref="AV7:AV9" si="22">IF(OR(AT7="TO", AT7="TIME"), 0, IF(AT7&lt;&gt;"", 1, ""))</f>
        <v>0</v>
      </c>
      <c r="AW7" s="43"/>
      <c r="AX7" s="22">
        <f t="shared" ref="AX7:AX9" si="23">AV7+AR7+AN7+AJ7+AF7+AB7+X7+T7+P7+L7+H7</f>
        <v>2</v>
      </c>
    </row>
    <row r="8">
      <c r="A8" s="24">
        <f t="shared" si="1"/>
        <v>2</v>
      </c>
      <c r="B8" s="20" t="s">
        <v>155</v>
      </c>
      <c r="C8" s="21"/>
      <c r="D8" s="42">
        <f t="shared" si="2"/>
        <v>0</v>
      </c>
      <c r="E8" s="43"/>
      <c r="F8" s="22" t="s">
        <v>69</v>
      </c>
      <c r="G8" s="22">
        <f>IF(OR(F8="NT", F8="TIME"), 0, IF(_xlfn.RANK.EQ(F8, $F$7:$F$9, 1)&lt;=10, 11 - _xlfn.RANK.EQ(F8, $F$7:$F$9, 1), 0))</f>
        <v>0</v>
      </c>
      <c r="H8" s="22">
        <f>IF(OR(F8="TO", F8="TIME"), 0, IF(F8&lt;&gt;"", 1, ""))</f>
        <v>1</v>
      </c>
      <c r="I8" s="43"/>
      <c r="J8" s="22" t="s">
        <v>69</v>
      </c>
      <c r="K8" s="22">
        <f t="shared" si="3"/>
        <v>0</v>
      </c>
      <c r="L8" s="22">
        <f t="shared" si="4"/>
        <v>1</v>
      </c>
      <c r="M8" s="43"/>
      <c r="N8" s="22" t="s">
        <v>69</v>
      </c>
      <c r="O8" s="22">
        <f t="shared" si="5"/>
        <v>0</v>
      </c>
      <c r="P8" s="22">
        <f t="shared" si="6"/>
        <v>1</v>
      </c>
      <c r="Q8" s="43"/>
      <c r="R8" s="22" t="s">
        <v>68</v>
      </c>
      <c r="S8" s="22">
        <f t="shared" si="7"/>
        <v>0</v>
      </c>
      <c r="T8" s="22">
        <f t="shared" si="8"/>
        <v>0</v>
      </c>
      <c r="U8" s="43"/>
      <c r="V8" s="22" t="s">
        <v>68</v>
      </c>
      <c r="W8" s="22">
        <f t="shared" si="9"/>
        <v>0</v>
      </c>
      <c r="X8" s="22">
        <f t="shared" si="10"/>
        <v>0</v>
      </c>
      <c r="Y8" s="43"/>
      <c r="Z8" s="22" t="s">
        <v>68</v>
      </c>
      <c r="AA8" s="22">
        <f t="shared" si="11"/>
        <v>0</v>
      </c>
      <c r="AB8" s="22">
        <f t="shared" si="12"/>
        <v>0</v>
      </c>
      <c r="AC8" s="6"/>
      <c r="AD8" s="22" t="s">
        <v>68</v>
      </c>
      <c r="AE8" s="22">
        <f t="shared" si="13"/>
        <v>0</v>
      </c>
      <c r="AF8" s="22">
        <f t="shared" si="14"/>
        <v>0</v>
      </c>
      <c r="AG8" s="43"/>
      <c r="AH8" s="22" t="s">
        <v>68</v>
      </c>
      <c r="AI8" s="22">
        <f t="shared" si="15"/>
        <v>0</v>
      </c>
      <c r="AJ8" s="22">
        <f t="shared" si="16"/>
        <v>0</v>
      </c>
      <c r="AK8" s="43"/>
      <c r="AL8" s="22" t="s">
        <v>68</v>
      </c>
      <c r="AM8" s="22">
        <f t="shared" si="17"/>
        <v>0</v>
      </c>
      <c r="AN8" s="22">
        <f t="shared" si="18"/>
        <v>0</v>
      </c>
      <c r="AO8" s="43"/>
      <c r="AP8" s="22" t="s">
        <v>68</v>
      </c>
      <c r="AQ8" s="22">
        <f t="shared" si="19"/>
        <v>0</v>
      </c>
      <c r="AR8" s="22">
        <f t="shared" si="20"/>
        <v>0</v>
      </c>
      <c r="AS8" s="43"/>
      <c r="AT8" s="22" t="s">
        <v>68</v>
      </c>
      <c r="AU8" s="22">
        <f t="shared" si="21"/>
        <v>0</v>
      </c>
      <c r="AV8" s="22">
        <f t="shared" si="22"/>
        <v>0</v>
      </c>
      <c r="AW8" s="43"/>
      <c r="AX8" s="22">
        <f t="shared" si="23"/>
        <v>3</v>
      </c>
    </row>
    <row r="9">
      <c r="A9" s="24">
        <f t="shared" si="1"/>
        <v>3</v>
      </c>
      <c r="B9" s="24" t="s">
        <v>156</v>
      </c>
      <c r="C9" s="21"/>
      <c r="D9" s="42">
        <f t="shared" si="2"/>
        <v>0</v>
      </c>
      <c r="E9" s="43"/>
      <c r="F9" s="22"/>
      <c r="G9" s="22"/>
      <c r="H9" s="22"/>
      <c r="I9" s="43"/>
      <c r="J9" s="22" t="s">
        <v>69</v>
      </c>
      <c r="K9" s="22">
        <f t="shared" si="3"/>
        <v>0</v>
      </c>
      <c r="L9" s="22">
        <f t="shared" si="4"/>
        <v>1</v>
      </c>
      <c r="M9" s="43"/>
      <c r="N9" s="22" t="s">
        <v>69</v>
      </c>
      <c r="O9" s="22">
        <f t="shared" si="5"/>
        <v>0</v>
      </c>
      <c r="P9" s="22">
        <f t="shared" si="6"/>
        <v>1</v>
      </c>
      <c r="Q9" s="43"/>
      <c r="R9" s="22" t="s">
        <v>68</v>
      </c>
      <c r="S9" s="22">
        <f t="shared" si="7"/>
        <v>0</v>
      </c>
      <c r="T9" s="22">
        <f t="shared" si="8"/>
        <v>0</v>
      </c>
      <c r="U9" s="43"/>
      <c r="V9" s="22" t="s">
        <v>68</v>
      </c>
      <c r="W9" s="22">
        <f t="shared" si="9"/>
        <v>0</v>
      </c>
      <c r="X9" s="22">
        <f t="shared" si="10"/>
        <v>0</v>
      </c>
      <c r="Y9" s="43"/>
      <c r="Z9" s="22" t="s">
        <v>68</v>
      </c>
      <c r="AA9" s="22">
        <f t="shared" si="11"/>
        <v>0</v>
      </c>
      <c r="AB9" s="22">
        <f t="shared" si="12"/>
        <v>0</v>
      </c>
      <c r="AC9" s="6"/>
      <c r="AD9" s="22" t="s">
        <v>68</v>
      </c>
      <c r="AE9" s="22">
        <f t="shared" si="13"/>
        <v>0</v>
      </c>
      <c r="AF9" s="22">
        <f t="shared" si="14"/>
        <v>0</v>
      </c>
      <c r="AG9" s="43"/>
      <c r="AH9" s="22" t="s">
        <v>68</v>
      </c>
      <c r="AI9" s="22">
        <f t="shared" si="15"/>
        <v>0</v>
      </c>
      <c r="AJ9" s="22">
        <f t="shared" si="16"/>
        <v>0</v>
      </c>
      <c r="AK9" s="43"/>
      <c r="AL9" s="22" t="s">
        <v>68</v>
      </c>
      <c r="AM9" s="22">
        <f t="shared" si="17"/>
        <v>0</v>
      </c>
      <c r="AN9" s="22">
        <f t="shared" si="18"/>
        <v>0</v>
      </c>
      <c r="AO9" s="43"/>
      <c r="AP9" s="22" t="s">
        <v>68</v>
      </c>
      <c r="AQ9" s="22">
        <f t="shared" si="19"/>
        <v>0</v>
      </c>
      <c r="AR9" s="22">
        <f t="shared" si="20"/>
        <v>0</v>
      </c>
      <c r="AS9" s="43"/>
      <c r="AT9" s="22" t="s">
        <v>68</v>
      </c>
      <c r="AU9" s="22">
        <f t="shared" si="21"/>
        <v>0</v>
      </c>
      <c r="AV9" s="22">
        <f t="shared" si="22"/>
        <v>0</v>
      </c>
      <c r="AW9" s="43"/>
      <c r="AX9" s="22">
        <f t="shared" si="23"/>
        <v>2</v>
      </c>
    </row>
    <row r="10">
      <c r="A10" s="4"/>
      <c r="B10" s="4"/>
      <c r="C10" s="6"/>
      <c r="D10" s="5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6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</row>
    <row r="11">
      <c r="A11" s="15"/>
      <c r="B11" s="15" t="s">
        <v>67</v>
      </c>
      <c r="C11" s="6"/>
      <c r="D11" s="5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6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</row>
    <row r="12">
      <c r="A12" s="55"/>
      <c r="B12" s="55"/>
      <c r="C12" s="21"/>
      <c r="D12" s="42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6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</row>
    <row r="13">
      <c r="A13" s="24">
        <f t="shared" ref="A13:A15" si="24">ROW(A2)-ROW($A$2)+1</f>
        <v>1</v>
      </c>
      <c r="B13" s="24" t="s">
        <v>154</v>
      </c>
      <c r="C13" s="21"/>
      <c r="D13" s="42">
        <f t="shared" ref="D13:D15" si="25">G13+K13+O13+S13+W13+AA13+AE13+AI13+AM13+AQ13+AU13</f>
        <v>20</v>
      </c>
      <c r="E13" s="43"/>
      <c r="F13" s="22" t="s">
        <v>68</v>
      </c>
      <c r="G13" s="22">
        <f>IF(OR(F13="NT", F13="TIME"), 0, IF(_xlfn.RANK.EQ(F13, $N$13:$N$16, 1)&lt;=10, 11 - _xlfn.RANK.EQ(F13, $N$13:$N$16, 1), 0))</f>
        <v>0</v>
      </c>
      <c r="H13" s="22">
        <f>IF(OR(F13="TO", F13="TIME"), 0, IF(F13&lt;&gt;"", 1, ""))</f>
        <v>0</v>
      </c>
      <c r="I13" s="43"/>
      <c r="J13" s="22">
        <v>16.78</v>
      </c>
      <c r="K13" s="22">
        <f t="shared" ref="K13:K15" si="26">IF(OR(J13="NT", J13="TIME"), 0, IF(_xlfn.RANK.EQ(J13, $J$13:$J$16, 1)&lt;=10, 11 - _xlfn.RANK.EQ(J13, $J$13:$J$16, 1), 0))</f>
        <v>10</v>
      </c>
      <c r="L13" s="22">
        <f t="shared" ref="L13:L15" si="27">IF(OR(J13="TO", J13="TIME"), 0, IF(J13&lt;&gt;"", 1, ""))</f>
        <v>1</v>
      </c>
      <c r="M13" s="43"/>
      <c r="N13" s="22">
        <v>17.47</v>
      </c>
      <c r="O13" s="22">
        <f t="shared" ref="O13:O15" si="28">IF(OR(N13="NT", N13="TIME"), 0, IF(_xlfn.RANK.EQ(N13, $N$13:$N$16, 1)&lt;=10, 11 - _xlfn.RANK.EQ(N13, $N$13:$N$16, 1), 0))</f>
        <v>10</v>
      </c>
      <c r="P13" s="22">
        <f t="shared" ref="P13:P15" si="29">IF(OR(N13="TO", N13="TIME"), 0, IF(N13&lt;&gt;"", 1, ""))</f>
        <v>1</v>
      </c>
      <c r="Q13" s="43"/>
      <c r="R13" s="22" t="s">
        <v>68</v>
      </c>
      <c r="S13" s="22">
        <f t="shared" ref="S13:S15" si="30">IF(OR(R13="NT", R13="TIME"), 0, IF(_xlfn.RANK.EQ(R13, $R$13:$R$16, 1)&lt;=10, 11 - _xlfn.RANK.EQ(R13, $R$13:$R$16, 1), 0))</f>
        <v>0</v>
      </c>
      <c r="T13" s="22">
        <f t="shared" ref="T13:T15" si="31">IF(OR(R13="TO", R13="TIME"), 0, IF(R13&lt;&gt;"", 1, ""))</f>
        <v>0</v>
      </c>
      <c r="U13" s="43"/>
      <c r="V13" s="22" t="s">
        <v>68</v>
      </c>
      <c r="W13" s="22">
        <f t="shared" ref="W13:W15" si="32">IF(OR(V13="NT", V13="TIME"), 0, IF(_xlfn.RANK.EQ(V13, $V$13:$V$16, 1)&lt;=10, 11 - _xlfn.RANK.EQ(V13, $V$13:$V$16, 1), 0))</f>
        <v>0</v>
      </c>
      <c r="X13" s="22">
        <f t="shared" ref="X13:X15" si="33">IF(OR(V13="TO", V13="TIME"), 0, IF(V13&lt;&gt;"", 1, ""))</f>
        <v>0</v>
      </c>
      <c r="Y13" s="43"/>
      <c r="Z13" s="22" t="s">
        <v>68</v>
      </c>
      <c r="AA13" s="22">
        <f t="shared" ref="AA13:AA15" si="34">IF(OR(Z13="NT", Z13="TIME"), 0, IF(_xlfn.RANK.EQ(Z13, $Z$13:$Z$16, 1)&lt;=10, 11 - _xlfn.RANK.EQ(Z13, $Z$13:$Z$16, 1), 0))</f>
        <v>0</v>
      </c>
      <c r="AB13" s="22">
        <f t="shared" ref="AB13:AB15" si="35">IF(OR(Z13="TO", Z13="TIME"), 0, IF(Z13&lt;&gt;"", 1, ""))</f>
        <v>0</v>
      </c>
      <c r="AC13" s="6"/>
      <c r="AD13" s="22" t="s">
        <v>68</v>
      </c>
      <c r="AE13" s="22">
        <f t="shared" ref="AE13:AE15" si="36">IF(OR(AD13="NT", AD13="TIME"), 0, IF(_xlfn.RANK.EQ(AD13, $AD$13:$AD$16, 1)&lt;=10, 11 - _xlfn.RANK.EQ(AD13, $AD$13:$AD$16, 1), 0))</f>
        <v>0</v>
      </c>
      <c r="AF13" s="22">
        <f t="shared" ref="AF13:AF15" si="37">IF(OR(AD13="TO", AD13="TIME"), 0, IF(AD13&lt;&gt;"", 1, ""))</f>
        <v>0</v>
      </c>
      <c r="AG13" s="43"/>
      <c r="AH13" s="22" t="s">
        <v>68</v>
      </c>
      <c r="AI13" s="22">
        <f t="shared" ref="AI13:AI15" si="38">IF(OR(AH13="NT", AH13="TIME"), 0, IF(_xlfn.RANK.EQ(AH13, $AH$13:$AH$16, 1)&lt;=10, 11 - _xlfn.RANK.EQ(AH13, $AH$13:$AH$16, 1), 0))</f>
        <v>0</v>
      </c>
      <c r="AJ13" s="22">
        <f t="shared" ref="AJ13:AJ15" si="39">IF(OR(AH13="TO", AH13="TIME"), 0, IF(AH13&lt;&gt;"", 1, ""))</f>
        <v>0</v>
      </c>
      <c r="AK13" s="43"/>
      <c r="AL13" s="22" t="s">
        <v>68</v>
      </c>
      <c r="AM13" s="22">
        <f t="shared" ref="AM13:AM15" si="40">IF(OR(AL13="NT", AL13="TIME"), 0, IF(_xlfn.RANK.EQ(AL13, $AL$13:$AL$16, 1)&lt;=10, 11 - _xlfn.RANK.EQ(AL13, $AL$13:$AL$16, 1), 0))</f>
        <v>0</v>
      </c>
      <c r="AN13" s="22">
        <f t="shared" ref="AN13:AN15" si="41">IF(OR(AL13="TO", AL13="TIME"), 0, IF(AL13&lt;&gt;"", 1, ""))</f>
        <v>0</v>
      </c>
      <c r="AO13" s="43"/>
      <c r="AP13" s="22" t="s">
        <v>68</v>
      </c>
      <c r="AQ13" s="22">
        <f t="shared" ref="AQ13:AQ15" si="42">IF(OR(AP13="NT", AP13="TIME"), 0, IF(_xlfn.RANK.EQ(AP13, $AP$13:$AP$16, 1)&lt;=10, 11 - _xlfn.RANK.EQ(AP13, $AP$13:$AP$16, 1), 0))</f>
        <v>0</v>
      </c>
      <c r="AR13" s="22">
        <f t="shared" ref="AR13:AR15" si="43">IF(OR(AP13="TO", AP13="TIME"), 0, IF(AP13&lt;&gt;"", 1, ""))</f>
        <v>0</v>
      </c>
      <c r="AS13" s="43"/>
      <c r="AT13" s="22" t="s">
        <v>68</v>
      </c>
      <c r="AU13" s="22">
        <f t="shared" ref="AU13:AU15" si="44">IF(OR(AT13="NT", AT13="TIME"), 0, IF(_xlfn.RANK.EQ(AT13, $AT$13:$AT$16, 1)&lt;=10, 11 - _xlfn.RANK.EQ(AT13, $AT$13:$AT$16, 1), 0))</f>
        <v>0</v>
      </c>
      <c r="AV13" s="22">
        <f t="shared" ref="AV13:AV15" si="45">IF(OR(AT13="TO", AT13="TIME"), 0, IF(AT13&lt;&gt;"", 1, ""))</f>
        <v>0</v>
      </c>
      <c r="AW13" s="43"/>
      <c r="AX13" s="22">
        <f t="shared" ref="AX13:AX15" si="46">AV13+AR13+AN13+AJ13+AF13+AB13+X13+T13+P13+L13+H13</f>
        <v>2</v>
      </c>
    </row>
    <row r="14">
      <c r="A14" s="24">
        <f t="shared" si="24"/>
        <v>2</v>
      </c>
      <c r="B14" s="20" t="s">
        <v>155</v>
      </c>
      <c r="C14" s="21"/>
      <c r="D14" s="42">
        <f t="shared" si="25"/>
        <v>9</v>
      </c>
      <c r="E14" s="43"/>
      <c r="F14" s="22" t="s">
        <v>69</v>
      </c>
      <c r="G14" s="22">
        <f>IF(F14="NT", 0, IF(_xlfn.RANK.EQ(F14, $F$13:$F$16, 1)&lt;=10, 11 - _xlfn.RANK.EQ(F14, $F$13:$F$16, 1), 0))</f>
        <v>0</v>
      </c>
      <c r="H14" s="22">
        <f>IF(F14="TO", 0, IF(F14&lt;&gt;"", 1, ""))</f>
        <v>1</v>
      </c>
      <c r="I14" s="43"/>
      <c r="J14" s="22">
        <v>20.36</v>
      </c>
      <c r="K14" s="22">
        <f t="shared" si="26"/>
        <v>9</v>
      </c>
      <c r="L14" s="22">
        <f t="shared" si="27"/>
        <v>1</v>
      </c>
      <c r="M14" s="43"/>
      <c r="N14" s="22" t="s">
        <v>69</v>
      </c>
      <c r="O14" s="22">
        <f t="shared" si="28"/>
        <v>0</v>
      </c>
      <c r="P14" s="22">
        <f t="shared" si="29"/>
        <v>1</v>
      </c>
      <c r="Q14" s="43"/>
      <c r="R14" s="22" t="s">
        <v>68</v>
      </c>
      <c r="S14" s="22">
        <f t="shared" si="30"/>
        <v>0</v>
      </c>
      <c r="T14" s="22">
        <f t="shared" si="31"/>
        <v>0</v>
      </c>
      <c r="U14" s="43"/>
      <c r="V14" s="22" t="s">
        <v>68</v>
      </c>
      <c r="W14" s="22">
        <f t="shared" si="32"/>
        <v>0</v>
      </c>
      <c r="X14" s="22">
        <f t="shared" si="33"/>
        <v>0</v>
      </c>
      <c r="Y14" s="43"/>
      <c r="Z14" s="22" t="s">
        <v>68</v>
      </c>
      <c r="AA14" s="22">
        <f t="shared" si="34"/>
        <v>0</v>
      </c>
      <c r="AB14" s="22">
        <f t="shared" si="35"/>
        <v>0</v>
      </c>
      <c r="AC14" s="6"/>
      <c r="AD14" s="22" t="s">
        <v>68</v>
      </c>
      <c r="AE14" s="22">
        <f t="shared" si="36"/>
        <v>0</v>
      </c>
      <c r="AF14" s="22">
        <f t="shared" si="37"/>
        <v>0</v>
      </c>
      <c r="AG14" s="43"/>
      <c r="AH14" s="22" t="s">
        <v>68</v>
      </c>
      <c r="AI14" s="22">
        <f t="shared" si="38"/>
        <v>0</v>
      </c>
      <c r="AJ14" s="22">
        <f t="shared" si="39"/>
        <v>0</v>
      </c>
      <c r="AK14" s="43"/>
      <c r="AL14" s="22" t="s">
        <v>68</v>
      </c>
      <c r="AM14" s="22">
        <f t="shared" si="40"/>
        <v>0</v>
      </c>
      <c r="AN14" s="22">
        <f t="shared" si="41"/>
        <v>0</v>
      </c>
      <c r="AO14" s="43"/>
      <c r="AP14" s="22" t="s">
        <v>68</v>
      </c>
      <c r="AQ14" s="22">
        <f t="shared" si="42"/>
        <v>0</v>
      </c>
      <c r="AR14" s="22">
        <f t="shared" si="43"/>
        <v>0</v>
      </c>
      <c r="AS14" s="43"/>
      <c r="AT14" s="22" t="s">
        <v>68</v>
      </c>
      <c r="AU14" s="22">
        <f t="shared" si="44"/>
        <v>0</v>
      </c>
      <c r="AV14" s="22">
        <f t="shared" si="45"/>
        <v>0</v>
      </c>
      <c r="AW14" s="43"/>
      <c r="AX14" s="22">
        <f t="shared" si="46"/>
        <v>3</v>
      </c>
    </row>
    <row r="15" ht="15.75" customHeight="1">
      <c r="A15" s="24">
        <f t="shared" si="24"/>
        <v>3</v>
      </c>
      <c r="B15" s="24" t="s">
        <v>156</v>
      </c>
      <c r="C15" s="21"/>
      <c r="D15" s="42">
        <f t="shared" si="25"/>
        <v>9</v>
      </c>
      <c r="E15" s="43"/>
      <c r="F15" s="22" t="s">
        <v>68</v>
      </c>
      <c r="G15" s="22">
        <f>IF(OR(F15="NT", F15="TIME"), 0, IF(_xlfn.RANK.EQ(F15, $F$13:$F$16, 1)&lt;=10, 11 - _xlfn.RANK.EQ(F15, $F$13:$F$16, 1), 0))</f>
        <v>0</v>
      </c>
      <c r="H15" s="22">
        <f>IF(OR(F15="TO", F15="TIME"), 0, IF(F15&lt;&gt;"", 1, ""))</f>
        <v>0</v>
      </c>
      <c r="I15" s="43"/>
      <c r="J15" s="22" t="s">
        <v>69</v>
      </c>
      <c r="K15" s="22">
        <f t="shared" si="26"/>
        <v>0</v>
      </c>
      <c r="L15" s="22">
        <f t="shared" si="27"/>
        <v>1</v>
      </c>
      <c r="M15" s="43"/>
      <c r="N15" s="22">
        <v>18.58</v>
      </c>
      <c r="O15" s="22">
        <f t="shared" si="28"/>
        <v>9</v>
      </c>
      <c r="P15" s="22">
        <f t="shared" si="29"/>
        <v>1</v>
      </c>
      <c r="Q15" s="43"/>
      <c r="R15" s="22" t="s">
        <v>68</v>
      </c>
      <c r="S15" s="22">
        <f t="shared" si="30"/>
        <v>0</v>
      </c>
      <c r="T15" s="22">
        <f t="shared" si="31"/>
        <v>0</v>
      </c>
      <c r="U15" s="43"/>
      <c r="V15" s="22" t="s">
        <v>68</v>
      </c>
      <c r="W15" s="22">
        <f t="shared" si="32"/>
        <v>0</v>
      </c>
      <c r="X15" s="22">
        <f t="shared" si="33"/>
        <v>0</v>
      </c>
      <c r="Y15" s="43"/>
      <c r="Z15" s="22" t="s">
        <v>68</v>
      </c>
      <c r="AA15" s="22">
        <f t="shared" si="34"/>
        <v>0</v>
      </c>
      <c r="AB15" s="22">
        <f t="shared" si="35"/>
        <v>0</v>
      </c>
      <c r="AC15" s="6"/>
      <c r="AD15" s="22" t="s">
        <v>68</v>
      </c>
      <c r="AE15" s="22">
        <f t="shared" si="36"/>
        <v>0</v>
      </c>
      <c r="AF15" s="22">
        <f t="shared" si="37"/>
        <v>0</v>
      </c>
      <c r="AG15" s="43"/>
      <c r="AH15" s="22" t="s">
        <v>68</v>
      </c>
      <c r="AI15" s="22">
        <f t="shared" si="38"/>
        <v>0</v>
      </c>
      <c r="AJ15" s="22">
        <f t="shared" si="39"/>
        <v>0</v>
      </c>
      <c r="AK15" s="43"/>
      <c r="AL15" s="22" t="s">
        <v>68</v>
      </c>
      <c r="AM15" s="22">
        <f t="shared" si="40"/>
        <v>0</v>
      </c>
      <c r="AN15" s="22">
        <f t="shared" si="41"/>
        <v>0</v>
      </c>
      <c r="AO15" s="43"/>
      <c r="AP15" s="22" t="s">
        <v>68</v>
      </c>
      <c r="AQ15" s="22">
        <f t="shared" si="42"/>
        <v>0</v>
      </c>
      <c r="AR15" s="22">
        <f t="shared" si="43"/>
        <v>0</v>
      </c>
      <c r="AS15" s="43"/>
      <c r="AT15" s="22" t="s">
        <v>68</v>
      </c>
      <c r="AU15" s="22">
        <f t="shared" si="44"/>
        <v>0</v>
      </c>
      <c r="AV15" s="22">
        <f t="shared" si="45"/>
        <v>0</v>
      </c>
      <c r="AW15" s="43"/>
      <c r="AX15" s="22">
        <f t="shared" si="46"/>
        <v>2</v>
      </c>
    </row>
    <row r="16" ht="15.75" customHeight="1">
      <c r="A16" s="24"/>
      <c r="B16" s="24"/>
      <c r="C16" s="21"/>
      <c r="D16" s="42"/>
      <c r="E16" s="43"/>
      <c r="F16" s="22"/>
      <c r="G16" s="22"/>
      <c r="H16" s="22"/>
      <c r="I16" s="43"/>
      <c r="J16" s="22"/>
      <c r="K16" s="22"/>
      <c r="L16" s="22"/>
      <c r="M16" s="43"/>
      <c r="N16" s="22"/>
      <c r="O16" s="22"/>
      <c r="P16" s="22"/>
      <c r="Q16" s="43"/>
      <c r="R16" s="22"/>
      <c r="S16" s="22"/>
      <c r="T16" s="22"/>
      <c r="U16" s="43"/>
      <c r="V16" s="22"/>
      <c r="W16" s="22"/>
      <c r="X16" s="22"/>
      <c r="Y16" s="43"/>
      <c r="Z16" s="22"/>
      <c r="AA16" s="22"/>
      <c r="AB16" s="22"/>
      <c r="AC16" s="6"/>
      <c r="AD16" s="22"/>
      <c r="AE16" s="22"/>
      <c r="AF16" s="22"/>
      <c r="AG16" s="43"/>
      <c r="AH16" s="22"/>
      <c r="AI16" s="22"/>
      <c r="AJ16" s="22"/>
      <c r="AK16" s="43"/>
      <c r="AL16" s="22"/>
      <c r="AM16" s="22"/>
      <c r="AN16" s="22"/>
      <c r="AO16" s="43"/>
      <c r="AP16" s="22"/>
      <c r="AQ16" s="22"/>
      <c r="AR16" s="22"/>
      <c r="AS16" s="43"/>
      <c r="AT16" s="22"/>
      <c r="AU16" s="22"/>
      <c r="AV16" s="22"/>
      <c r="AW16" s="43"/>
      <c r="AX16" s="22"/>
    </row>
    <row r="17" ht="15.75" customHeight="1">
      <c r="A17" s="25"/>
      <c r="B17" s="25"/>
      <c r="C17" s="26"/>
      <c r="D17" s="58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6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</row>
    <row r="18" ht="15.75" customHeight="1">
      <c r="A18" s="4"/>
      <c r="B18" s="4"/>
      <c r="C18" s="6"/>
      <c r="D18" s="5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6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</row>
    <row r="19" ht="15.75" customHeight="1">
      <c r="A19" s="15"/>
      <c r="B19" s="15" t="s">
        <v>121</v>
      </c>
      <c r="C19" s="6"/>
      <c r="D19" s="5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6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</row>
    <row r="20" ht="15.75" customHeight="1">
      <c r="A20" s="55"/>
      <c r="B20" s="55"/>
      <c r="C20" s="6"/>
      <c r="D20" s="42"/>
      <c r="E20" s="7"/>
      <c r="F20" s="7"/>
      <c r="G20" s="43"/>
      <c r="H20" s="43"/>
      <c r="I20" s="27"/>
      <c r="J20" s="43"/>
      <c r="K20" s="43"/>
      <c r="L20" s="43"/>
      <c r="M20" s="27"/>
      <c r="N20" s="43"/>
      <c r="O20" s="43"/>
      <c r="P20" s="43"/>
      <c r="Q20" s="27"/>
      <c r="R20" s="43"/>
      <c r="S20" s="43"/>
      <c r="T20" s="43"/>
      <c r="U20" s="27"/>
      <c r="V20" s="43"/>
      <c r="W20" s="43"/>
      <c r="X20" s="43"/>
      <c r="Y20" s="27"/>
      <c r="Z20" s="43"/>
      <c r="AA20" s="43"/>
      <c r="AB20" s="43"/>
      <c r="AC20" s="6"/>
      <c r="AD20" s="43"/>
      <c r="AE20" s="43"/>
      <c r="AF20" s="43"/>
      <c r="AG20" s="7"/>
      <c r="AH20" s="43"/>
      <c r="AI20" s="43"/>
      <c r="AJ20" s="43"/>
      <c r="AK20" s="7"/>
      <c r="AL20" s="43"/>
      <c r="AM20" s="43"/>
      <c r="AN20" s="43"/>
      <c r="AO20" s="7"/>
      <c r="AP20" s="43"/>
      <c r="AQ20" s="43"/>
      <c r="AR20" s="43"/>
      <c r="AS20" s="7"/>
      <c r="AT20" s="43"/>
      <c r="AU20" s="43"/>
      <c r="AV20" s="43"/>
      <c r="AW20" s="7"/>
      <c r="AX20" s="43"/>
    </row>
    <row r="21" ht="15.75" customHeight="1">
      <c r="A21" s="24">
        <f t="shared" ref="A21:A25" si="47">ROW(A2)-ROW($A$2)+1</f>
        <v>1</v>
      </c>
      <c r="B21" s="24" t="s">
        <v>157</v>
      </c>
      <c r="C21" s="6"/>
      <c r="D21" s="42">
        <f t="shared" ref="D21:D25" si="48">G21+K21+O21+S21+W21+AA21+AE21+AI21+AM21+AQ21+AU21</f>
        <v>28</v>
      </c>
      <c r="E21" s="7"/>
      <c r="F21" s="59">
        <v>36.41</v>
      </c>
      <c r="G21" s="22">
        <f>IF(F21="NT", 0, IF(_xlfn.RANK.EQ(F21, $F$21:$F$25, 1)&lt;=10, 11 - _xlfn.RANK.EQ(F21, $F$21:$F$25, 1), 0))</f>
        <v>10</v>
      </c>
      <c r="H21" s="22">
        <f>IF(OR(F21="TO", F21="TIME"), 0, IF(F21&lt;&gt;"", 1, ""))</f>
        <v>1</v>
      </c>
      <c r="I21" s="27"/>
      <c r="J21" s="22">
        <v>25.33</v>
      </c>
      <c r="K21" s="22">
        <f t="shared" ref="K21:K25" si="49">IF(OR(J21="NT", J21="TIME"), 0, IF(_xlfn.RANK.EQ(J21, $J$21:$J$25, 1)&lt;=10, 11 - _xlfn.RANK.EQ(J21, $J$21:$J$25, 1), 0))</f>
        <v>8</v>
      </c>
      <c r="L21" s="22">
        <f t="shared" ref="L21:L25" si="50">IF(OR(J21="TO", J21="TIME"), 0, IF(J21&lt;&gt;"", 1, ""))</f>
        <v>1</v>
      </c>
      <c r="M21" s="27"/>
      <c r="N21" s="22">
        <v>15.56</v>
      </c>
      <c r="O21" s="22">
        <f t="shared" ref="O21:O25" si="51">IF(OR(N21="NT", N21="TIME"), 0, IF(_xlfn.RANK.EQ(N21, $N$21:$N$25, 1)&lt;=10, 11 - _xlfn.RANK.EQ(N21, $N$21:$N$25, 1), 0))</f>
        <v>10</v>
      </c>
      <c r="P21" s="22">
        <f t="shared" ref="P21:P25" si="52">IF(OR(N21="TO", N21="TIME"), 0, IF(N21&lt;&gt;"", 1, ""))</f>
        <v>1</v>
      </c>
      <c r="Q21" s="27"/>
      <c r="R21" s="22" t="s">
        <v>68</v>
      </c>
      <c r="S21" s="22">
        <f t="shared" ref="S21:S25" si="53">IF(OR(R21="NT", R21="TIME"), 0, IF(_xlfn.RANK.EQ(R21, $R$21:$R$25, 1)&lt;=10, 11 - _xlfn.RANK.EQ(R21, $R$21:$R$25, 1), 0))</f>
        <v>0</v>
      </c>
      <c r="T21" s="22">
        <f t="shared" ref="T21:T25" si="54">IF(OR(R21="TO", R21="TIME"), 0, IF(R21&lt;&gt;"", 1, ""))</f>
        <v>0</v>
      </c>
      <c r="U21" s="27"/>
      <c r="V21" s="22" t="s">
        <v>68</v>
      </c>
      <c r="W21" s="22">
        <f t="shared" ref="W21:W25" si="55">IF(OR(V21="NT", V21="TIME"), 0, IF(_xlfn.RANK.EQ(V21, $V$21:$V$25, 1)&lt;=10, 11 - _xlfn.RANK.EQ(V21, $V$21:$V$25, 1), 0))</f>
        <v>0</v>
      </c>
      <c r="X21" s="22">
        <f t="shared" ref="X21:X25" si="56">IF(OR(V21="TO", V21="TIME"), 0, IF(V21&lt;&gt;"", 1, ""))</f>
        <v>0</v>
      </c>
      <c r="Y21" s="27"/>
      <c r="Z21" s="22" t="s">
        <v>68</v>
      </c>
      <c r="AA21" s="22">
        <f t="shared" ref="AA21:AA25" si="57">IF(OR(Z21="NT", Z21="TIME"), 0, IF(_xlfn.RANK.EQ(Z21, $Z$21:$Z$25, 1)&lt;=10, 11 - _xlfn.RANK.EQ(Z21, $Z$21:$Z$25, 1), 0))</f>
        <v>0</v>
      </c>
      <c r="AB21" s="22">
        <f t="shared" ref="AB21:AB25" si="58">IF(OR(Z21="TO", Z21="TIME"), 0, IF(Z21&lt;&gt;"", 1, ""))</f>
        <v>0</v>
      </c>
      <c r="AC21" s="6"/>
      <c r="AD21" s="22" t="s">
        <v>68</v>
      </c>
      <c r="AE21" s="22">
        <f t="shared" ref="AE21:AE25" si="59">IF(OR(AD21="NT", AD21="TIME"), 0, IF(_xlfn.RANK.EQ(AD21, $AD$21:$AD$25, 1)&lt;=10, 11 - _xlfn.RANK.EQ(AD21, $AD$21:$AD$25, 1), 0))</f>
        <v>0</v>
      </c>
      <c r="AF21" s="22">
        <f t="shared" ref="AF21:AF25" si="60">IF(OR(AD21="TO", AD21="TIME"), 0, IF(AD21&lt;&gt;"", 1, ""))</f>
        <v>0</v>
      </c>
      <c r="AG21" s="7"/>
      <c r="AH21" s="22" t="s">
        <v>68</v>
      </c>
      <c r="AI21" s="22">
        <f t="shared" ref="AI21:AI25" si="61">IF(OR(AH21="NT", AH21="TIME"), 0, IF(_xlfn.RANK.EQ(AH21, $AH$21:$AH$25, 1)&lt;=10, 11 - _xlfn.RANK.EQ(AH21, $AH$21:$AH$25, 1), 0))</f>
        <v>0</v>
      </c>
      <c r="AJ21" s="22">
        <f t="shared" ref="AJ21:AJ25" si="62">IF(OR(AH21="TO", AH21="TIME"), 0, IF(AH21&lt;&gt;"", 1, ""))</f>
        <v>0</v>
      </c>
      <c r="AK21" s="7"/>
      <c r="AL21" s="22" t="s">
        <v>68</v>
      </c>
      <c r="AM21" s="22">
        <f t="shared" ref="AM21:AM25" si="63">IF(OR(AL21="NT", AL21="TIME"), 0, IF(_xlfn.RANK.EQ(AL21, $AL$21:$AL$25, 1)&lt;=10, 11 - _xlfn.RANK.EQ(AL21, $AL$21:$AL$25, 1), 0))</f>
        <v>0</v>
      </c>
      <c r="AN21" s="22">
        <f t="shared" ref="AN21:AN25" si="64">IF(OR(AL21="TO", AL21="TIME"), 0, IF(AL21&lt;&gt;"", 1, ""))</f>
        <v>0</v>
      </c>
      <c r="AO21" s="7"/>
      <c r="AP21" s="22" t="s">
        <v>68</v>
      </c>
      <c r="AQ21" s="22">
        <f t="shared" ref="AQ21:AQ25" si="65">IF(OR(AP21="NT", AP21="TIME"), 0, IF(_xlfn.RANK.EQ(AP21, $AP$21:$AP$25, 1)&lt;=10, 11 - _xlfn.RANK.EQ(AP21, $AP$21:$AP$25, 1), 0))</f>
        <v>0</v>
      </c>
      <c r="AR21" s="22">
        <f t="shared" ref="AR21:AR25" si="66">IF(OR(AP21="TO", AP21="TIME"), 0, IF(AP21&lt;&gt;"", 1, ""))</f>
        <v>0</v>
      </c>
      <c r="AS21" s="7"/>
      <c r="AT21" s="22" t="s">
        <v>68</v>
      </c>
      <c r="AU21" s="22">
        <f t="shared" ref="AU21:AU25" si="67">IF(OR(AT21="NT", AT21="TIME"), 0, IF(_xlfn.RANK.EQ(AT21, $AT$21:$AT$25, 1)&lt;=10, 11 - _xlfn.RANK.EQ(AT21, $AT$21:$AT$25, 1), 0))</f>
        <v>0</v>
      </c>
      <c r="AV21" s="22">
        <f t="shared" ref="AV21:AV25" si="68">IF(OR(AT21="TO", AT21="TIME"), 0, IF(AT21&lt;&gt;"", 1, ""))</f>
        <v>0</v>
      </c>
      <c r="AW21" s="7"/>
      <c r="AX21" s="22">
        <f t="shared" ref="AX21:AX25" si="69">AV21+AR21+AN21+AJ21+AF21+AB21+X21+T21+P21+L21+H21</f>
        <v>3</v>
      </c>
    </row>
    <row r="22" ht="15.75" customHeight="1">
      <c r="A22" s="24">
        <f t="shared" si="47"/>
        <v>2</v>
      </c>
      <c r="B22" s="24" t="s">
        <v>156</v>
      </c>
      <c r="C22" s="6"/>
      <c r="D22" s="42">
        <f t="shared" si="48"/>
        <v>18</v>
      </c>
      <c r="E22" s="7"/>
      <c r="F22" s="59"/>
      <c r="G22" s="22"/>
      <c r="H22" s="22"/>
      <c r="I22" s="27"/>
      <c r="J22" s="22">
        <v>12.06</v>
      </c>
      <c r="K22" s="22">
        <f t="shared" si="49"/>
        <v>9</v>
      </c>
      <c r="L22" s="22">
        <f t="shared" si="50"/>
        <v>1</v>
      </c>
      <c r="M22" s="27"/>
      <c r="N22" s="22">
        <v>59.53</v>
      </c>
      <c r="O22" s="22">
        <f t="shared" si="51"/>
        <v>9</v>
      </c>
      <c r="P22" s="22">
        <f t="shared" si="52"/>
        <v>1</v>
      </c>
      <c r="Q22" s="27"/>
      <c r="R22" s="22" t="s">
        <v>68</v>
      </c>
      <c r="S22" s="22">
        <f t="shared" si="53"/>
        <v>0</v>
      </c>
      <c r="T22" s="22">
        <f t="shared" si="54"/>
        <v>0</v>
      </c>
      <c r="U22" s="27"/>
      <c r="V22" s="22" t="s">
        <v>68</v>
      </c>
      <c r="W22" s="22">
        <f t="shared" si="55"/>
        <v>0</v>
      </c>
      <c r="X22" s="22">
        <f t="shared" si="56"/>
        <v>0</v>
      </c>
      <c r="Y22" s="27"/>
      <c r="Z22" s="22" t="s">
        <v>68</v>
      </c>
      <c r="AA22" s="22">
        <f t="shared" si="57"/>
        <v>0</v>
      </c>
      <c r="AB22" s="22">
        <f t="shared" si="58"/>
        <v>0</v>
      </c>
      <c r="AC22" s="6"/>
      <c r="AD22" s="22" t="s">
        <v>68</v>
      </c>
      <c r="AE22" s="22">
        <f t="shared" si="59"/>
        <v>0</v>
      </c>
      <c r="AF22" s="22">
        <f t="shared" si="60"/>
        <v>0</v>
      </c>
      <c r="AG22" s="7"/>
      <c r="AH22" s="22" t="s">
        <v>68</v>
      </c>
      <c r="AI22" s="22">
        <f t="shared" si="61"/>
        <v>0</v>
      </c>
      <c r="AJ22" s="22">
        <f t="shared" si="62"/>
        <v>0</v>
      </c>
      <c r="AK22" s="7"/>
      <c r="AL22" s="22" t="s">
        <v>68</v>
      </c>
      <c r="AM22" s="22">
        <f t="shared" si="63"/>
        <v>0</v>
      </c>
      <c r="AN22" s="22">
        <f t="shared" si="64"/>
        <v>0</v>
      </c>
      <c r="AO22" s="7"/>
      <c r="AP22" s="22" t="s">
        <v>68</v>
      </c>
      <c r="AQ22" s="22">
        <f t="shared" si="65"/>
        <v>0</v>
      </c>
      <c r="AR22" s="22">
        <f t="shared" si="66"/>
        <v>0</v>
      </c>
      <c r="AS22" s="7"/>
      <c r="AT22" s="22" t="s">
        <v>68</v>
      </c>
      <c r="AU22" s="22">
        <f t="shared" si="67"/>
        <v>0</v>
      </c>
      <c r="AV22" s="22">
        <f t="shared" si="68"/>
        <v>0</v>
      </c>
      <c r="AW22" s="7"/>
      <c r="AX22" s="22">
        <f t="shared" si="69"/>
        <v>2</v>
      </c>
    </row>
    <row r="23" ht="15.75" customHeight="1">
      <c r="A23" s="24">
        <f t="shared" si="47"/>
        <v>3</v>
      </c>
      <c r="B23" s="24" t="s">
        <v>158</v>
      </c>
      <c r="C23" s="6"/>
      <c r="D23" s="42">
        <f t="shared" si="48"/>
        <v>10</v>
      </c>
      <c r="E23" s="7"/>
      <c r="F23" s="22" t="s">
        <v>27</v>
      </c>
      <c r="G23" s="22">
        <v>0.0</v>
      </c>
      <c r="H23" s="22">
        <f t="shared" ref="H23:H25" si="70">IF(OR(F23="TO", F23="TIME"), 0, IF(F23&lt;&gt;"", 1, ""))</f>
        <v>0</v>
      </c>
      <c r="I23" s="27"/>
      <c r="J23" s="22">
        <v>5.35</v>
      </c>
      <c r="K23" s="22">
        <f t="shared" si="49"/>
        <v>10</v>
      </c>
      <c r="L23" s="22">
        <f t="shared" si="50"/>
        <v>1</v>
      </c>
      <c r="M23" s="27"/>
      <c r="N23" s="22" t="s">
        <v>69</v>
      </c>
      <c r="O23" s="22">
        <f t="shared" si="51"/>
        <v>0</v>
      </c>
      <c r="P23" s="22">
        <f t="shared" si="52"/>
        <v>1</v>
      </c>
      <c r="Q23" s="27"/>
      <c r="R23" s="22" t="s">
        <v>68</v>
      </c>
      <c r="S23" s="22">
        <f t="shared" si="53"/>
        <v>0</v>
      </c>
      <c r="T23" s="22">
        <f t="shared" si="54"/>
        <v>0</v>
      </c>
      <c r="U23" s="27"/>
      <c r="V23" s="22" t="s">
        <v>68</v>
      </c>
      <c r="W23" s="22">
        <f t="shared" si="55"/>
        <v>0</v>
      </c>
      <c r="X23" s="22">
        <f t="shared" si="56"/>
        <v>0</v>
      </c>
      <c r="Y23" s="27"/>
      <c r="Z23" s="22" t="s">
        <v>68</v>
      </c>
      <c r="AA23" s="22">
        <f t="shared" si="57"/>
        <v>0</v>
      </c>
      <c r="AB23" s="22">
        <f t="shared" si="58"/>
        <v>0</v>
      </c>
      <c r="AC23" s="6"/>
      <c r="AD23" s="22" t="s">
        <v>68</v>
      </c>
      <c r="AE23" s="22">
        <f t="shared" si="59"/>
        <v>0</v>
      </c>
      <c r="AF23" s="22">
        <f t="shared" si="60"/>
        <v>0</v>
      </c>
      <c r="AG23" s="7"/>
      <c r="AH23" s="22" t="s">
        <v>68</v>
      </c>
      <c r="AI23" s="22">
        <f t="shared" si="61"/>
        <v>0</v>
      </c>
      <c r="AJ23" s="22">
        <f t="shared" si="62"/>
        <v>0</v>
      </c>
      <c r="AK23" s="7"/>
      <c r="AL23" s="22" t="s">
        <v>68</v>
      </c>
      <c r="AM23" s="22">
        <f t="shared" si="63"/>
        <v>0</v>
      </c>
      <c r="AN23" s="22">
        <f t="shared" si="64"/>
        <v>0</v>
      </c>
      <c r="AO23" s="7"/>
      <c r="AP23" s="22" t="s">
        <v>68</v>
      </c>
      <c r="AQ23" s="22">
        <f t="shared" si="65"/>
        <v>0</v>
      </c>
      <c r="AR23" s="22">
        <f t="shared" si="66"/>
        <v>0</v>
      </c>
      <c r="AS23" s="7"/>
      <c r="AT23" s="22" t="s">
        <v>68</v>
      </c>
      <c r="AU23" s="22">
        <f t="shared" si="67"/>
        <v>0</v>
      </c>
      <c r="AV23" s="22">
        <f t="shared" si="68"/>
        <v>0</v>
      </c>
      <c r="AW23" s="7"/>
      <c r="AX23" s="22">
        <f t="shared" si="69"/>
        <v>2</v>
      </c>
    </row>
    <row r="24" ht="15.75" customHeight="1">
      <c r="A24" s="24">
        <f t="shared" si="47"/>
        <v>4</v>
      </c>
      <c r="B24" s="24" t="s">
        <v>155</v>
      </c>
      <c r="C24" s="6"/>
      <c r="D24" s="42">
        <f t="shared" si="48"/>
        <v>0</v>
      </c>
      <c r="E24" s="7"/>
      <c r="F24" s="59" t="s">
        <v>69</v>
      </c>
      <c r="G24" s="22">
        <f t="shared" ref="G24:G25" si="71">IF(F24="NT", 0, IF(_xlfn.RANK.EQ(F24, $F$21:$F$25, 1)&lt;=10, 11 - _xlfn.RANK.EQ(F24, $F$21:$F$25, 1), 0))</f>
        <v>0</v>
      </c>
      <c r="H24" s="22">
        <f t="shared" si="70"/>
        <v>1</v>
      </c>
      <c r="I24" s="27"/>
      <c r="J24" s="22" t="s">
        <v>69</v>
      </c>
      <c r="K24" s="22">
        <f t="shared" si="49"/>
        <v>0</v>
      </c>
      <c r="L24" s="22">
        <f t="shared" si="50"/>
        <v>1</v>
      </c>
      <c r="M24" s="27"/>
      <c r="N24" s="22" t="s">
        <v>69</v>
      </c>
      <c r="O24" s="22">
        <f t="shared" si="51"/>
        <v>0</v>
      </c>
      <c r="P24" s="22">
        <f t="shared" si="52"/>
        <v>1</v>
      </c>
      <c r="Q24" s="27"/>
      <c r="R24" s="22" t="s">
        <v>68</v>
      </c>
      <c r="S24" s="22">
        <f t="shared" si="53"/>
        <v>0</v>
      </c>
      <c r="T24" s="22">
        <f t="shared" si="54"/>
        <v>0</v>
      </c>
      <c r="U24" s="27"/>
      <c r="V24" s="22" t="s">
        <v>68</v>
      </c>
      <c r="W24" s="22">
        <f t="shared" si="55"/>
        <v>0</v>
      </c>
      <c r="X24" s="22">
        <f t="shared" si="56"/>
        <v>0</v>
      </c>
      <c r="Y24" s="27"/>
      <c r="Z24" s="22" t="s">
        <v>68</v>
      </c>
      <c r="AA24" s="22">
        <f t="shared" si="57"/>
        <v>0</v>
      </c>
      <c r="AB24" s="22">
        <f t="shared" si="58"/>
        <v>0</v>
      </c>
      <c r="AC24" s="6"/>
      <c r="AD24" s="22" t="s">
        <v>68</v>
      </c>
      <c r="AE24" s="22">
        <f t="shared" si="59"/>
        <v>0</v>
      </c>
      <c r="AF24" s="22">
        <f t="shared" si="60"/>
        <v>0</v>
      </c>
      <c r="AG24" s="7"/>
      <c r="AH24" s="22" t="s">
        <v>68</v>
      </c>
      <c r="AI24" s="22">
        <f t="shared" si="61"/>
        <v>0</v>
      </c>
      <c r="AJ24" s="22">
        <f t="shared" si="62"/>
        <v>0</v>
      </c>
      <c r="AK24" s="7"/>
      <c r="AL24" s="22" t="s">
        <v>68</v>
      </c>
      <c r="AM24" s="22">
        <f t="shared" si="63"/>
        <v>0</v>
      </c>
      <c r="AN24" s="22">
        <f t="shared" si="64"/>
        <v>0</v>
      </c>
      <c r="AO24" s="7"/>
      <c r="AP24" s="22" t="s">
        <v>68</v>
      </c>
      <c r="AQ24" s="22">
        <f t="shared" si="65"/>
        <v>0</v>
      </c>
      <c r="AR24" s="22">
        <f t="shared" si="66"/>
        <v>0</v>
      </c>
      <c r="AS24" s="7"/>
      <c r="AT24" s="22" t="s">
        <v>68</v>
      </c>
      <c r="AU24" s="22">
        <f t="shared" si="67"/>
        <v>0</v>
      </c>
      <c r="AV24" s="22">
        <f t="shared" si="68"/>
        <v>0</v>
      </c>
      <c r="AW24" s="7"/>
      <c r="AX24" s="22">
        <f t="shared" si="69"/>
        <v>3</v>
      </c>
    </row>
    <row r="25" ht="15.75" customHeight="1">
      <c r="A25" s="24">
        <f t="shared" si="47"/>
        <v>5</v>
      </c>
      <c r="B25" s="24" t="s">
        <v>159</v>
      </c>
      <c r="C25" s="6"/>
      <c r="D25" s="42">
        <f t="shared" si="48"/>
        <v>0</v>
      </c>
      <c r="E25" s="7"/>
      <c r="F25" s="22" t="s">
        <v>69</v>
      </c>
      <c r="G25" s="22">
        <f t="shared" si="71"/>
        <v>0</v>
      </c>
      <c r="H25" s="22">
        <f t="shared" si="70"/>
        <v>1</v>
      </c>
      <c r="I25" s="27"/>
      <c r="J25" s="22" t="s">
        <v>69</v>
      </c>
      <c r="K25" s="22">
        <f t="shared" si="49"/>
        <v>0</v>
      </c>
      <c r="L25" s="22">
        <f t="shared" si="50"/>
        <v>1</v>
      </c>
      <c r="M25" s="27"/>
      <c r="N25" s="22" t="s">
        <v>69</v>
      </c>
      <c r="O25" s="22">
        <f t="shared" si="51"/>
        <v>0</v>
      </c>
      <c r="P25" s="22">
        <f t="shared" si="52"/>
        <v>1</v>
      </c>
      <c r="Q25" s="27"/>
      <c r="R25" s="22" t="s">
        <v>68</v>
      </c>
      <c r="S25" s="22">
        <f t="shared" si="53"/>
        <v>0</v>
      </c>
      <c r="T25" s="22">
        <f t="shared" si="54"/>
        <v>0</v>
      </c>
      <c r="U25" s="27"/>
      <c r="V25" s="22" t="s">
        <v>68</v>
      </c>
      <c r="W25" s="22">
        <f t="shared" si="55"/>
        <v>0</v>
      </c>
      <c r="X25" s="22">
        <f t="shared" si="56"/>
        <v>0</v>
      </c>
      <c r="Y25" s="27"/>
      <c r="Z25" s="22" t="s">
        <v>68</v>
      </c>
      <c r="AA25" s="22">
        <f t="shared" si="57"/>
        <v>0</v>
      </c>
      <c r="AB25" s="22">
        <f t="shared" si="58"/>
        <v>0</v>
      </c>
      <c r="AC25" s="6"/>
      <c r="AD25" s="22" t="s">
        <v>68</v>
      </c>
      <c r="AE25" s="22">
        <f t="shared" si="59"/>
        <v>0</v>
      </c>
      <c r="AF25" s="22">
        <f t="shared" si="60"/>
        <v>0</v>
      </c>
      <c r="AG25" s="7"/>
      <c r="AH25" s="22" t="s">
        <v>68</v>
      </c>
      <c r="AI25" s="22">
        <f t="shared" si="61"/>
        <v>0</v>
      </c>
      <c r="AJ25" s="22">
        <f t="shared" si="62"/>
        <v>0</v>
      </c>
      <c r="AK25" s="7"/>
      <c r="AL25" s="22" t="s">
        <v>68</v>
      </c>
      <c r="AM25" s="22">
        <f t="shared" si="63"/>
        <v>0</v>
      </c>
      <c r="AN25" s="22">
        <f t="shared" si="64"/>
        <v>0</v>
      </c>
      <c r="AO25" s="7"/>
      <c r="AP25" s="22" t="s">
        <v>68</v>
      </c>
      <c r="AQ25" s="22">
        <f t="shared" si="65"/>
        <v>0</v>
      </c>
      <c r="AR25" s="22">
        <f t="shared" si="66"/>
        <v>0</v>
      </c>
      <c r="AS25" s="7"/>
      <c r="AT25" s="22" t="s">
        <v>68</v>
      </c>
      <c r="AU25" s="22">
        <f t="shared" si="67"/>
        <v>0</v>
      </c>
      <c r="AV25" s="22">
        <f t="shared" si="68"/>
        <v>0</v>
      </c>
      <c r="AW25" s="7"/>
      <c r="AX25" s="22">
        <f t="shared" si="69"/>
        <v>3</v>
      </c>
    </row>
    <row r="26" ht="15.75" customHeight="1">
      <c r="A26" s="24"/>
      <c r="B26" s="24"/>
      <c r="C26" s="6"/>
      <c r="D26" s="42"/>
      <c r="E26" s="7"/>
      <c r="F26" s="59"/>
      <c r="G26" s="22"/>
      <c r="H26" s="22"/>
      <c r="I26" s="27"/>
      <c r="J26" s="22"/>
      <c r="K26" s="22"/>
      <c r="L26" s="22"/>
      <c r="M26" s="27"/>
      <c r="N26" s="22"/>
      <c r="O26" s="22"/>
      <c r="P26" s="22"/>
      <c r="Q26" s="27"/>
      <c r="R26" s="22"/>
      <c r="S26" s="22"/>
      <c r="T26" s="22"/>
      <c r="U26" s="27"/>
      <c r="V26" s="22"/>
      <c r="W26" s="22"/>
      <c r="X26" s="22"/>
      <c r="Y26" s="27"/>
      <c r="Z26" s="22"/>
      <c r="AA26" s="22"/>
      <c r="AB26" s="22"/>
      <c r="AC26" s="6"/>
      <c r="AD26" s="22"/>
      <c r="AE26" s="22"/>
      <c r="AF26" s="22"/>
      <c r="AG26" s="7"/>
      <c r="AH26" s="22"/>
      <c r="AI26" s="22"/>
      <c r="AJ26" s="22"/>
      <c r="AK26" s="7"/>
      <c r="AL26" s="22"/>
      <c r="AM26" s="22"/>
      <c r="AN26" s="22"/>
      <c r="AO26" s="7"/>
      <c r="AP26" s="22"/>
      <c r="AQ26" s="22"/>
      <c r="AR26" s="22"/>
      <c r="AS26" s="7"/>
      <c r="AT26" s="22"/>
      <c r="AU26" s="22"/>
      <c r="AV26" s="22"/>
      <c r="AW26" s="7"/>
      <c r="AX26" s="22"/>
    </row>
    <row r="27" ht="15.75" customHeight="1">
      <c r="A27" s="25"/>
      <c r="B27" s="25"/>
      <c r="C27" s="6"/>
      <c r="D27" s="5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6"/>
      <c r="AD27" s="27"/>
      <c r="AE27" s="27"/>
      <c r="AF27" s="27"/>
      <c r="AG27" s="7"/>
      <c r="AH27" s="27"/>
      <c r="AI27" s="27"/>
      <c r="AJ27" s="27"/>
      <c r="AK27" s="7"/>
      <c r="AL27" s="27"/>
      <c r="AM27" s="27"/>
      <c r="AN27" s="27"/>
      <c r="AO27" s="7"/>
      <c r="AP27" s="27"/>
      <c r="AQ27" s="27"/>
      <c r="AR27" s="27"/>
      <c r="AS27" s="7"/>
      <c r="AT27" s="27"/>
      <c r="AU27" s="27"/>
      <c r="AV27" s="27"/>
      <c r="AW27" s="7"/>
      <c r="AX27" s="7"/>
    </row>
    <row r="28" ht="15.75" customHeight="1">
      <c r="D28" s="60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</row>
    <row r="29" ht="15.75" customHeight="1">
      <c r="A29" s="55"/>
      <c r="B29" s="55"/>
      <c r="D29" s="60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</row>
    <row r="30" ht="15.75" customHeight="1">
      <c r="A30" s="15"/>
      <c r="B30" s="15" t="s">
        <v>160</v>
      </c>
      <c r="D30" s="60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</row>
    <row r="31" ht="15.75" customHeight="1">
      <c r="A31" s="55"/>
      <c r="B31" s="55"/>
      <c r="C31" s="61"/>
      <c r="D31" s="42"/>
      <c r="E31" s="43"/>
      <c r="F31" s="43"/>
      <c r="G31" s="43"/>
      <c r="H31" s="43"/>
      <c r="I31" s="35"/>
      <c r="J31" s="43"/>
      <c r="K31" s="43"/>
      <c r="L31" s="43"/>
      <c r="M31" s="35"/>
      <c r="N31" s="43"/>
      <c r="O31" s="43"/>
      <c r="P31" s="43"/>
      <c r="Q31" s="35"/>
      <c r="R31" s="43"/>
      <c r="S31" s="43"/>
      <c r="T31" s="43"/>
      <c r="U31" s="35"/>
      <c r="V31" s="43"/>
      <c r="W31" s="43"/>
      <c r="X31" s="43"/>
      <c r="Y31" s="35"/>
      <c r="Z31" s="43"/>
      <c r="AA31" s="43"/>
      <c r="AB31" s="43"/>
      <c r="AC31" s="35"/>
      <c r="AD31" s="43"/>
      <c r="AE31" s="43"/>
      <c r="AF31" s="43"/>
      <c r="AG31" s="35"/>
      <c r="AH31" s="43"/>
      <c r="AI31" s="43"/>
      <c r="AJ31" s="43"/>
      <c r="AK31" s="35"/>
      <c r="AL31" s="43"/>
      <c r="AM31" s="43"/>
      <c r="AN31" s="43"/>
      <c r="AO31" s="35"/>
      <c r="AP31" s="43"/>
      <c r="AQ31" s="43"/>
      <c r="AR31" s="43"/>
      <c r="AS31" s="35"/>
      <c r="AT31" s="43"/>
      <c r="AU31" s="43"/>
      <c r="AV31" s="43"/>
      <c r="AW31" s="35"/>
      <c r="AX31" s="43"/>
      <c r="AY31" s="35"/>
    </row>
    <row r="32" ht="15.75" customHeight="1">
      <c r="A32" s="24">
        <f t="shared" ref="A32:A36" si="72">ROW(A2)-ROW($A$2)+1</f>
        <v>1</v>
      </c>
      <c r="B32" s="24" t="s">
        <v>154</v>
      </c>
      <c r="C32" s="61"/>
      <c r="D32" s="42">
        <f t="shared" ref="D32:D37" si="73">G32+K32+O32+S32+W32+AA32+AE32+AI32+AM32+AQ32+AU32</f>
        <v>19</v>
      </c>
      <c r="E32" s="7"/>
      <c r="F32" s="22" t="s">
        <v>79</v>
      </c>
      <c r="G32" s="22">
        <f>IF(F32="NS", 0, IF(_xlfn.RANK.EQ(F32, $F$32:$F$39, 1)&lt;=10, 11 - _xlfn.RANK.EQ(F32, $F$32:$F$39, 1), 0))</f>
        <v>0</v>
      </c>
      <c r="H32" s="22">
        <f t="shared" ref="H32:H35" si="74">IF(F32="TO", 0, IF(F32&lt;&gt;"", 1, ""))</f>
        <v>1</v>
      </c>
      <c r="I32" s="35"/>
      <c r="J32" s="22">
        <v>78.0</v>
      </c>
      <c r="K32" s="22">
        <f t="shared" ref="K32:K33" si="75">IF(OR(J32="NT", J32="SCORE"), 0, IF(_xlfn.RANK.EQ(J32, $J$32:$J$39, 1)&lt;=10, 11 - _xlfn.RANK.EQ(J32, $J$32:$J$39, 1), 0))</f>
        <v>9</v>
      </c>
      <c r="L32" s="22">
        <f t="shared" ref="L32:L36" si="76">IF(OR(J32="TO", J32="SCORE"), 0, IF(J32&lt;&gt;"", 1, ""))</f>
        <v>1</v>
      </c>
      <c r="M32" s="35"/>
      <c r="N32" s="22">
        <v>78.0</v>
      </c>
      <c r="O32" s="22">
        <f>IF(OR(N32="NT", N32="SCORE"), 0, IF(_xlfn.RANK.EQ(N32, $N$32:$N$39, 1)&lt;=10, 11 - _xlfn.RANK.EQ(N32, $N$32:$N$39, 1), 0))</f>
        <v>10</v>
      </c>
      <c r="P32" s="22">
        <f t="shared" ref="P32:P36" si="77">IF(OR(N32="TO", N32="SCORE"), 0, IF(N32&lt;&gt;"", 1, ""))</f>
        <v>1</v>
      </c>
      <c r="Q32" s="35"/>
      <c r="R32" s="22" t="s">
        <v>77</v>
      </c>
      <c r="S32" s="22">
        <f t="shared" ref="S32:S34" si="78">IF(OR(R32="NT", R32="SCORE"), 0, IF(_xlfn.RANK.EQ(R32, $R$32:$R$39, 1)&lt;=10, 11 - _xlfn.RANK.EQ(R32, $R$32:$R$426, 1), 0))</f>
        <v>0</v>
      </c>
      <c r="T32" s="22">
        <f t="shared" ref="T32:T36" si="79">IF(OR(R32="TO", R32="SCORE"), 0, IF(R32&lt;&gt;"", 1, ""))</f>
        <v>0</v>
      </c>
      <c r="U32" s="35"/>
      <c r="V32" s="22" t="s">
        <v>77</v>
      </c>
      <c r="W32" s="22">
        <f t="shared" ref="W32:W36" si="80">IF(OR(V32="NT", V32="SCORE"), 0, IF(_xlfn.RANK.EQ(V32, $V$32:$V$39, 1)&lt;=10, 11 - _xlfn.RANK.EQ(V32, $V$32:$V$39, 1), 0))</f>
        <v>0</v>
      </c>
      <c r="X32" s="22">
        <f t="shared" ref="X32:X36" si="81">IF(OR(V32="TO", V32="SCORE"), 0, IF(V32&lt;&gt;"", 1, ""))</f>
        <v>0</v>
      </c>
      <c r="Y32" s="35"/>
      <c r="Z32" s="22" t="s">
        <v>77</v>
      </c>
      <c r="AA32" s="22">
        <f t="shared" ref="AA32:AA36" si="82">IF(OR(Z32="NT", Z32="SCORE"), 0, IF(_xlfn.RANK.EQ(Z32, $Z$32:$Z$39, 1)&lt;=10, 11 - _xlfn.RANK.EQ(Z32, $Z$32:$Z$426, 1), 0))</f>
        <v>0</v>
      </c>
      <c r="AB32" s="22">
        <f t="shared" ref="AB32:AB36" si="83">IF(OR(Z32="TO", Z32="SCORE"), 0, IF(Z32&lt;&gt;"", 1, ""))</f>
        <v>0</v>
      </c>
      <c r="AC32" s="35"/>
      <c r="AD32" s="22" t="s">
        <v>77</v>
      </c>
      <c r="AE32" s="22">
        <f t="shared" ref="AE32:AE36" si="84">IF(OR(AD32="NT", AD32="SCORE"), 0, IF(_xlfn.RANK.EQ(AD32, $AD$32:$AD$39, 1)&lt;=10, 11 - _xlfn.RANK.EQ(AD32, $AD$32:$AD$39, 1), 0))</f>
        <v>0</v>
      </c>
      <c r="AF32" s="22">
        <f t="shared" ref="AF32:AF36" si="85">IF(OR(AD32="TO", AD32="SCORE"), 0, IF(AD32&lt;&gt;"", 1, ""))</f>
        <v>0</v>
      </c>
      <c r="AG32" s="35"/>
      <c r="AH32" s="22" t="s">
        <v>77</v>
      </c>
      <c r="AI32" s="22">
        <f t="shared" ref="AI32:AI36" si="86">IF(OR(AH32="NT", AH32="SCORE"), 0, IF(_xlfn.RANK.EQ(AH32, $AH$32:$AH$39, 1)&lt;=10, 11 - _xlfn.RANK.EQ(AH32, $AH$32:$AH$39, 1), 0))</f>
        <v>0</v>
      </c>
      <c r="AJ32" s="22">
        <f t="shared" ref="AJ32:AJ36" si="87">IF(OR(AH32="TO", AH32="SCORE"), 0, IF(AH32&lt;&gt;"", 1, ""))</f>
        <v>0</v>
      </c>
      <c r="AK32" s="35"/>
      <c r="AL32" s="22" t="s">
        <v>77</v>
      </c>
      <c r="AM32" s="22">
        <f t="shared" ref="AM32:AM36" si="88">IF(OR(AL32="NT", AL32="SCORE"), 0, IF(_xlfn.RANK.EQ(AL32, $AL$32:$AL$39, 1)&lt;=10, 11 - _xlfn.RANK.EQ(AL32, $AL$32:$AL$39, 1), 0))</f>
        <v>0</v>
      </c>
      <c r="AN32" s="22">
        <f t="shared" ref="AN32:AN36" si="89">IF(OR(AL32="TO", AL32="SCORE"), 0, IF(AL32&lt;&gt;"", 1, ""))</f>
        <v>0</v>
      </c>
      <c r="AO32" s="35"/>
      <c r="AP32" s="22" t="s">
        <v>77</v>
      </c>
      <c r="AQ32" s="22">
        <f t="shared" ref="AQ32:AQ36" si="90">IF(OR(AP32="NT", AP32="SCORE"), 0, IF(_xlfn.RANK.EQ(AP32, $AP$32:$AP$39, 1)&lt;=10, 11 - _xlfn.RANK.EQ(AP32, $AP$32:$AP$39, 1), 0))</f>
        <v>0</v>
      </c>
      <c r="AR32" s="22">
        <f t="shared" ref="AR32:AR36" si="91">IF(OR(AP32="TO", AP32="SCORE"), 0, IF(AP32&lt;&gt;"", 1, ""))</f>
        <v>0</v>
      </c>
      <c r="AS32" s="35"/>
      <c r="AT32" s="22" t="s">
        <v>77</v>
      </c>
      <c r="AU32" s="22">
        <f t="shared" ref="AU32:AU36" si="92">IF(OR(AT32="NT", AT32="SCORE"), 0, IF(_xlfn.RANK.EQ(AT32, $AT$32:$AT$39, 1)&lt;=10, 11 - _xlfn.RANK.EQ(AT32, $AT$32:$AT$39, 1), 0))</f>
        <v>0</v>
      </c>
      <c r="AV32" s="22">
        <f t="shared" ref="AV32:AV36" si="93">IF(OR(AT32="TO", AT32="SCORE"), 0, IF(AT32&lt;&gt;"", 1, ""))</f>
        <v>0</v>
      </c>
      <c r="AW32" s="35"/>
      <c r="AX32" s="22">
        <f t="shared" ref="AX32:AX36" si="94">AV32+AR32+AN32+AJ32+AF32+AB32+X32+T32+P32+L32+H32</f>
        <v>3</v>
      </c>
      <c r="AY32" s="35"/>
    </row>
    <row r="33" ht="15.75" customHeight="1">
      <c r="A33" s="24">
        <f t="shared" si="72"/>
        <v>2</v>
      </c>
      <c r="B33" s="24" t="s">
        <v>158</v>
      </c>
      <c r="C33" s="61"/>
      <c r="D33" s="42">
        <f t="shared" si="73"/>
        <v>10</v>
      </c>
      <c r="E33" s="7"/>
      <c r="F33" s="22" t="s">
        <v>27</v>
      </c>
      <c r="G33" s="22">
        <v>0.0</v>
      </c>
      <c r="H33" s="22">
        <f t="shared" si="74"/>
        <v>0</v>
      </c>
      <c r="I33" s="35"/>
      <c r="J33" s="22">
        <v>75.0</v>
      </c>
      <c r="K33" s="22">
        <f t="shared" si="75"/>
        <v>10</v>
      </c>
      <c r="L33" s="22">
        <f t="shared" si="76"/>
        <v>1</v>
      </c>
      <c r="M33" s="35"/>
      <c r="N33" s="22" t="s">
        <v>79</v>
      </c>
      <c r="O33" s="22">
        <f>IF(OR(N33="NS", N33="SCORE"), 0, IF(_xlfn.RANK.EQ(N33, $N$32:$N$39, 1)&lt;=10, 11 - _xlfn.RANK.EQ(N33, $N$32:$N$39, 1), 0))</f>
        <v>0</v>
      </c>
      <c r="P33" s="22">
        <f t="shared" si="77"/>
        <v>1</v>
      </c>
      <c r="Q33" s="35"/>
      <c r="R33" s="22" t="s">
        <v>77</v>
      </c>
      <c r="S33" s="22">
        <f t="shared" si="78"/>
        <v>0</v>
      </c>
      <c r="T33" s="22">
        <f t="shared" si="79"/>
        <v>0</v>
      </c>
      <c r="U33" s="35"/>
      <c r="V33" s="22" t="s">
        <v>77</v>
      </c>
      <c r="W33" s="22">
        <f t="shared" si="80"/>
        <v>0</v>
      </c>
      <c r="X33" s="22">
        <f t="shared" si="81"/>
        <v>0</v>
      </c>
      <c r="Y33" s="35"/>
      <c r="Z33" s="22" t="s">
        <v>77</v>
      </c>
      <c r="AA33" s="22">
        <f t="shared" si="82"/>
        <v>0</v>
      </c>
      <c r="AB33" s="22">
        <f t="shared" si="83"/>
        <v>0</v>
      </c>
      <c r="AC33" s="35"/>
      <c r="AD33" s="22" t="s">
        <v>77</v>
      </c>
      <c r="AE33" s="22">
        <f t="shared" si="84"/>
        <v>0</v>
      </c>
      <c r="AF33" s="22">
        <f t="shared" si="85"/>
        <v>0</v>
      </c>
      <c r="AG33" s="35"/>
      <c r="AH33" s="22" t="s">
        <v>77</v>
      </c>
      <c r="AI33" s="22">
        <f t="shared" si="86"/>
        <v>0</v>
      </c>
      <c r="AJ33" s="22">
        <f t="shared" si="87"/>
        <v>0</v>
      </c>
      <c r="AK33" s="35"/>
      <c r="AL33" s="22" t="s">
        <v>77</v>
      </c>
      <c r="AM33" s="22">
        <f t="shared" si="88"/>
        <v>0</v>
      </c>
      <c r="AN33" s="22">
        <f t="shared" si="89"/>
        <v>0</v>
      </c>
      <c r="AO33" s="35"/>
      <c r="AP33" s="22" t="s">
        <v>77</v>
      </c>
      <c r="AQ33" s="22">
        <f t="shared" si="90"/>
        <v>0</v>
      </c>
      <c r="AR33" s="22">
        <f t="shared" si="91"/>
        <v>0</v>
      </c>
      <c r="AS33" s="35"/>
      <c r="AT33" s="22" t="s">
        <v>77</v>
      </c>
      <c r="AU33" s="22">
        <f t="shared" si="92"/>
        <v>0</v>
      </c>
      <c r="AV33" s="22">
        <f t="shared" si="93"/>
        <v>0</v>
      </c>
      <c r="AW33" s="35"/>
      <c r="AX33" s="22">
        <f t="shared" si="94"/>
        <v>2</v>
      </c>
      <c r="AY33" s="35"/>
    </row>
    <row r="34" ht="15.75" customHeight="1">
      <c r="A34" s="24">
        <f t="shared" si="72"/>
        <v>3</v>
      </c>
      <c r="B34" s="24" t="s">
        <v>155</v>
      </c>
      <c r="C34" s="61"/>
      <c r="D34" s="42">
        <f t="shared" si="73"/>
        <v>9</v>
      </c>
      <c r="E34" s="7"/>
      <c r="F34" s="22" t="s">
        <v>79</v>
      </c>
      <c r="G34" s="22">
        <f t="shared" ref="G34:G35" si="95">IF(F34="NS", 0, IF(_xlfn.RANK.EQ(F34, $F$32:$F$39, 1)&lt;=10, 11 - _xlfn.RANK.EQ(F34, $F$32:$F$39, 1), 0))</f>
        <v>0</v>
      </c>
      <c r="H34" s="22">
        <f t="shared" si="74"/>
        <v>1</v>
      </c>
      <c r="I34" s="35"/>
      <c r="J34" s="22" t="s">
        <v>79</v>
      </c>
      <c r="K34" s="22">
        <f t="shared" ref="K34:K36" si="96">IF(J34="NS", 0, IF(_xlfn.RANK.EQ(J34, $F$32:$F$39, 1)&lt;=10, 11 - _xlfn.RANK.EQ(J34, $F$32:$F$39, 1), 0))</f>
        <v>0</v>
      </c>
      <c r="L34" s="22">
        <f t="shared" si="76"/>
        <v>1</v>
      </c>
      <c r="M34" s="35"/>
      <c r="N34" s="22">
        <v>80.0</v>
      </c>
      <c r="O34" s="22">
        <f>IF(OR(N34="NT", N34="SCORE"), 0, IF(_xlfn.RANK.EQ(N34, $N$32:$N$39, 1)&lt;=10, 11 - _xlfn.RANK.EQ(N34, $N$32:$N$39, 1), 0))</f>
        <v>9</v>
      </c>
      <c r="P34" s="22">
        <f t="shared" si="77"/>
        <v>1</v>
      </c>
      <c r="Q34" s="35"/>
      <c r="R34" s="22" t="s">
        <v>77</v>
      </c>
      <c r="S34" s="22">
        <f t="shared" si="78"/>
        <v>0</v>
      </c>
      <c r="T34" s="22">
        <f t="shared" si="79"/>
        <v>0</v>
      </c>
      <c r="U34" s="35"/>
      <c r="V34" s="22" t="s">
        <v>77</v>
      </c>
      <c r="W34" s="22">
        <f t="shared" si="80"/>
        <v>0</v>
      </c>
      <c r="X34" s="22">
        <f t="shared" si="81"/>
        <v>0</v>
      </c>
      <c r="Y34" s="35"/>
      <c r="Z34" s="22" t="s">
        <v>77</v>
      </c>
      <c r="AA34" s="22">
        <f t="shared" si="82"/>
        <v>0</v>
      </c>
      <c r="AB34" s="22">
        <f t="shared" si="83"/>
        <v>0</v>
      </c>
      <c r="AC34" s="35"/>
      <c r="AD34" s="22" t="s">
        <v>77</v>
      </c>
      <c r="AE34" s="22">
        <f t="shared" si="84"/>
        <v>0</v>
      </c>
      <c r="AF34" s="22">
        <f t="shared" si="85"/>
        <v>0</v>
      </c>
      <c r="AG34" s="35"/>
      <c r="AH34" s="22" t="s">
        <v>77</v>
      </c>
      <c r="AI34" s="22">
        <f t="shared" si="86"/>
        <v>0</v>
      </c>
      <c r="AJ34" s="22">
        <f t="shared" si="87"/>
        <v>0</v>
      </c>
      <c r="AK34" s="35"/>
      <c r="AL34" s="22" t="s">
        <v>77</v>
      </c>
      <c r="AM34" s="22">
        <f t="shared" si="88"/>
        <v>0</v>
      </c>
      <c r="AN34" s="22">
        <f t="shared" si="89"/>
        <v>0</v>
      </c>
      <c r="AO34" s="35"/>
      <c r="AP34" s="22" t="s">
        <v>77</v>
      </c>
      <c r="AQ34" s="22">
        <f t="shared" si="90"/>
        <v>0</v>
      </c>
      <c r="AR34" s="22">
        <f t="shared" si="91"/>
        <v>0</v>
      </c>
      <c r="AS34" s="35"/>
      <c r="AT34" s="22" t="s">
        <v>77</v>
      </c>
      <c r="AU34" s="22">
        <f t="shared" si="92"/>
        <v>0</v>
      </c>
      <c r="AV34" s="22">
        <f t="shared" si="93"/>
        <v>0</v>
      </c>
      <c r="AW34" s="35"/>
      <c r="AX34" s="22">
        <f t="shared" si="94"/>
        <v>3</v>
      </c>
      <c r="AY34" s="35"/>
    </row>
    <row r="35" ht="15.75" customHeight="1">
      <c r="A35" s="24">
        <f t="shared" si="72"/>
        <v>4</v>
      </c>
      <c r="B35" s="24" t="s">
        <v>157</v>
      </c>
      <c r="C35" s="61"/>
      <c r="D35" s="42">
        <f t="shared" si="73"/>
        <v>0</v>
      </c>
      <c r="E35" s="43"/>
      <c r="F35" s="22" t="s">
        <v>79</v>
      </c>
      <c r="G35" s="22">
        <f t="shared" si="95"/>
        <v>0</v>
      </c>
      <c r="H35" s="22">
        <f t="shared" si="74"/>
        <v>1</v>
      </c>
      <c r="I35" s="35"/>
      <c r="J35" s="22" t="s">
        <v>79</v>
      </c>
      <c r="K35" s="22">
        <f t="shared" si="96"/>
        <v>0</v>
      </c>
      <c r="L35" s="22">
        <f t="shared" si="76"/>
        <v>1</v>
      </c>
      <c r="M35" s="35"/>
      <c r="N35" s="22" t="s">
        <v>79</v>
      </c>
      <c r="O35" s="22">
        <f t="shared" ref="O35:O36" si="97">IF(OR(N35="NS", N35="SCORE"), 0, IF(_xlfn.RANK.EQ(N35, $N$32:$N$39, 1)&lt;=10, 11 - _xlfn.RANK.EQ(N35, $N$32:$N$39, 1), 0))</f>
        <v>0</v>
      </c>
      <c r="P35" s="22">
        <f t="shared" si="77"/>
        <v>1</v>
      </c>
      <c r="Q35" s="35"/>
      <c r="R35" s="22" t="s">
        <v>77</v>
      </c>
      <c r="S35" s="22">
        <f>IF(OR(R35="NT", R35="SCORE"), 0, IF(_xlfn.RANK.EQ(R35, $R$32:$R$39, 1)&lt;=10, 11 - _xlfn.RANK.EQ(R35, $R$32:$R$39, 1), 0))</f>
        <v>0</v>
      </c>
      <c r="T35" s="22">
        <f t="shared" si="79"/>
        <v>0</v>
      </c>
      <c r="U35" s="35"/>
      <c r="V35" s="22" t="s">
        <v>77</v>
      </c>
      <c r="W35" s="22">
        <f t="shared" si="80"/>
        <v>0</v>
      </c>
      <c r="X35" s="22">
        <f t="shared" si="81"/>
        <v>0</v>
      </c>
      <c r="Y35" s="35"/>
      <c r="Z35" s="22" t="s">
        <v>77</v>
      </c>
      <c r="AA35" s="22">
        <f t="shared" si="82"/>
        <v>0</v>
      </c>
      <c r="AB35" s="22">
        <f t="shared" si="83"/>
        <v>0</v>
      </c>
      <c r="AC35" s="35"/>
      <c r="AD35" s="22" t="s">
        <v>77</v>
      </c>
      <c r="AE35" s="22">
        <f t="shared" si="84"/>
        <v>0</v>
      </c>
      <c r="AF35" s="22">
        <f t="shared" si="85"/>
        <v>0</v>
      </c>
      <c r="AG35" s="35"/>
      <c r="AH35" s="22" t="s">
        <v>77</v>
      </c>
      <c r="AI35" s="22">
        <f t="shared" si="86"/>
        <v>0</v>
      </c>
      <c r="AJ35" s="22">
        <f t="shared" si="87"/>
        <v>0</v>
      </c>
      <c r="AK35" s="35"/>
      <c r="AL35" s="22" t="s">
        <v>77</v>
      </c>
      <c r="AM35" s="22">
        <f t="shared" si="88"/>
        <v>0</v>
      </c>
      <c r="AN35" s="22">
        <f t="shared" si="89"/>
        <v>0</v>
      </c>
      <c r="AO35" s="35"/>
      <c r="AP35" s="22" t="s">
        <v>77</v>
      </c>
      <c r="AQ35" s="22">
        <f t="shared" si="90"/>
        <v>0</v>
      </c>
      <c r="AR35" s="22">
        <f t="shared" si="91"/>
        <v>0</v>
      </c>
      <c r="AS35" s="35"/>
      <c r="AT35" s="22" t="s">
        <v>77</v>
      </c>
      <c r="AU35" s="22">
        <f t="shared" si="92"/>
        <v>0</v>
      </c>
      <c r="AV35" s="22">
        <f t="shared" si="93"/>
        <v>0</v>
      </c>
      <c r="AW35" s="35"/>
      <c r="AX35" s="22">
        <f t="shared" si="94"/>
        <v>3</v>
      </c>
      <c r="AY35" s="35"/>
    </row>
    <row r="36" ht="15.75" customHeight="1">
      <c r="A36" s="24">
        <f t="shared" si="72"/>
        <v>5</v>
      </c>
      <c r="B36" s="24" t="s">
        <v>156</v>
      </c>
      <c r="C36" s="61"/>
      <c r="D36" s="42">
        <f t="shared" si="73"/>
        <v>0</v>
      </c>
      <c r="E36" s="7"/>
      <c r="F36" s="59"/>
      <c r="G36" s="22"/>
      <c r="H36" s="22"/>
      <c r="I36" s="35"/>
      <c r="J36" s="22" t="s">
        <v>79</v>
      </c>
      <c r="K36" s="22">
        <f t="shared" si="96"/>
        <v>0</v>
      </c>
      <c r="L36" s="22">
        <f t="shared" si="76"/>
        <v>1</v>
      </c>
      <c r="M36" s="35"/>
      <c r="N36" s="22" t="s">
        <v>79</v>
      </c>
      <c r="O36" s="22">
        <f t="shared" si="97"/>
        <v>0</v>
      </c>
      <c r="P36" s="22">
        <f t="shared" si="77"/>
        <v>1</v>
      </c>
      <c r="Q36" s="35"/>
      <c r="R36" s="22" t="s">
        <v>77</v>
      </c>
      <c r="S36" s="22">
        <f>IF(OR(R36="NT", R36="SCORE"), 0, IF(_xlfn.RANK.EQ(R36, $R$32:$R$39, 1)&lt;=10, 11 - _xlfn.RANK.EQ(R36, $R$32:$R$426, 1), 0))</f>
        <v>0</v>
      </c>
      <c r="T36" s="22">
        <f t="shared" si="79"/>
        <v>0</v>
      </c>
      <c r="U36" s="35"/>
      <c r="V36" s="22" t="s">
        <v>77</v>
      </c>
      <c r="W36" s="22">
        <f t="shared" si="80"/>
        <v>0</v>
      </c>
      <c r="X36" s="22">
        <f t="shared" si="81"/>
        <v>0</v>
      </c>
      <c r="Y36" s="35"/>
      <c r="Z36" s="22" t="s">
        <v>77</v>
      </c>
      <c r="AA36" s="22">
        <f t="shared" si="82"/>
        <v>0</v>
      </c>
      <c r="AB36" s="22">
        <f t="shared" si="83"/>
        <v>0</v>
      </c>
      <c r="AC36" s="35"/>
      <c r="AD36" s="22" t="s">
        <v>77</v>
      </c>
      <c r="AE36" s="22">
        <f t="shared" si="84"/>
        <v>0</v>
      </c>
      <c r="AF36" s="22">
        <f t="shared" si="85"/>
        <v>0</v>
      </c>
      <c r="AG36" s="35"/>
      <c r="AH36" s="22" t="s">
        <v>77</v>
      </c>
      <c r="AI36" s="22">
        <f t="shared" si="86"/>
        <v>0</v>
      </c>
      <c r="AJ36" s="22">
        <f t="shared" si="87"/>
        <v>0</v>
      </c>
      <c r="AK36" s="35"/>
      <c r="AL36" s="22" t="s">
        <v>77</v>
      </c>
      <c r="AM36" s="22">
        <f t="shared" si="88"/>
        <v>0</v>
      </c>
      <c r="AN36" s="22">
        <f t="shared" si="89"/>
        <v>0</v>
      </c>
      <c r="AO36" s="35"/>
      <c r="AP36" s="22" t="s">
        <v>77</v>
      </c>
      <c r="AQ36" s="22">
        <f t="shared" si="90"/>
        <v>0</v>
      </c>
      <c r="AR36" s="22">
        <f t="shared" si="91"/>
        <v>0</v>
      </c>
      <c r="AS36" s="35"/>
      <c r="AT36" s="22" t="s">
        <v>77</v>
      </c>
      <c r="AU36" s="22">
        <f t="shared" si="92"/>
        <v>0</v>
      </c>
      <c r="AV36" s="22">
        <f t="shared" si="93"/>
        <v>0</v>
      </c>
      <c r="AW36" s="35"/>
      <c r="AX36" s="22">
        <f t="shared" si="94"/>
        <v>2</v>
      </c>
      <c r="AY36" s="35"/>
    </row>
    <row r="37" ht="15.75" customHeight="1">
      <c r="A37" s="24"/>
      <c r="B37" s="24"/>
      <c r="C37" s="61"/>
      <c r="D37" s="42">
        <f t="shared" si="73"/>
        <v>0</v>
      </c>
      <c r="E37" s="7"/>
      <c r="F37" s="59"/>
      <c r="G37" s="22"/>
      <c r="H37" s="22"/>
      <c r="I37" s="35"/>
      <c r="J37" s="22"/>
      <c r="K37" s="22"/>
      <c r="L37" s="22"/>
      <c r="M37" s="35"/>
      <c r="N37" s="22"/>
      <c r="O37" s="22"/>
      <c r="P37" s="22"/>
      <c r="Q37" s="35"/>
      <c r="R37" s="22"/>
      <c r="S37" s="22"/>
      <c r="T37" s="22"/>
      <c r="U37" s="35"/>
      <c r="V37" s="22"/>
      <c r="W37" s="22"/>
      <c r="X37" s="22"/>
      <c r="Y37" s="35"/>
      <c r="Z37" s="22"/>
      <c r="AA37" s="22"/>
      <c r="AB37" s="22"/>
      <c r="AC37" s="35"/>
      <c r="AD37" s="22"/>
      <c r="AE37" s="22"/>
      <c r="AF37" s="22"/>
      <c r="AG37" s="35"/>
      <c r="AH37" s="22"/>
      <c r="AI37" s="22"/>
      <c r="AJ37" s="22"/>
      <c r="AK37" s="35"/>
      <c r="AL37" s="22"/>
      <c r="AM37" s="22"/>
      <c r="AN37" s="22"/>
      <c r="AO37" s="35"/>
      <c r="AP37" s="22"/>
      <c r="AQ37" s="22"/>
      <c r="AR37" s="22"/>
      <c r="AS37" s="35"/>
      <c r="AT37" s="22"/>
      <c r="AU37" s="22"/>
      <c r="AV37" s="22"/>
      <c r="AW37" s="35"/>
      <c r="AX37" s="22"/>
      <c r="AY37" s="35"/>
    </row>
    <row r="38" ht="15.75" customHeight="1">
      <c r="A38" s="24"/>
      <c r="B38" s="24"/>
      <c r="C38" s="61"/>
      <c r="D38" s="42"/>
      <c r="E38" s="7"/>
      <c r="F38" s="59"/>
      <c r="G38" s="22"/>
      <c r="H38" s="22"/>
      <c r="I38" s="35"/>
      <c r="J38" s="22"/>
      <c r="K38" s="22"/>
      <c r="L38" s="22"/>
      <c r="M38" s="35"/>
      <c r="N38" s="22"/>
      <c r="O38" s="22"/>
      <c r="P38" s="22"/>
      <c r="Q38" s="35"/>
      <c r="R38" s="22"/>
      <c r="S38" s="22"/>
      <c r="T38" s="22"/>
      <c r="U38" s="35"/>
      <c r="V38" s="22"/>
      <c r="W38" s="22"/>
      <c r="X38" s="22"/>
      <c r="Y38" s="35"/>
      <c r="Z38" s="22"/>
      <c r="AA38" s="22"/>
      <c r="AB38" s="22"/>
      <c r="AC38" s="35"/>
      <c r="AD38" s="22"/>
      <c r="AE38" s="22"/>
      <c r="AF38" s="22"/>
      <c r="AG38" s="35"/>
      <c r="AH38" s="22"/>
      <c r="AI38" s="22"/>
      <c r="AJ38" s="22"/>
      <c r="AK38" s="35"/>
      <c r="AL38" s="22"/>
      <c r="AM38" s="22"/>
      <c r="AN38" s="22"/>
      <c r="AO38" s="35"/>
      <c r="AP38" s="22"/>
      <c r="AQ38" s="22"/>
      <c r="AR38" s="22"/>
      <c r="AS38" s="35"/>
      <c r="AT38" s="22"/>
      <c r="AU38" s="22"/>
      <c r="AV38" s="22"/>
      <c r="AW38" s="35"/>
      <c r="AX38" s="22"/>
      <c r="AY38" s="35"/>
    </row>
    <row r="39" ht="15.75" customHeight="1">
      <c r="A39" s="24"/>
      <c r="B39" s="24"/>
      <c r="C39" s="61"/>
      <c r="D39" s="42"/>
      <c r="E39" s="7"/>
      <c r="F39" s="59"/>
      <c r="G39" s="22"/>
      <c r="H39" s="22"/>
      <c r="I39" s="35"/>
      <c r="J39" s="22"/>
      <c r="K39" s="22"/>
      <c r="L39" s="22"/>
      <c r="M39" s="35"/>
      <c r="N39" s="22"/>
      <c r="O39" s="22"/>
      <c r="P39" s="22"/>
      <c r="Q39" s="35"/>
      <c r="R39" s="22"/>
      <c r="S39" s="22"/>
      <c r="T39" s="22"/>
      <c r="U39" s="35"/>
      <c r="V39" s="22"/>
      <c r="W39" s="22"/>
      <c r="X39" s="22"/>
      <c r="Y39" s="35"/>
      <c r="Z39" s="22"/>
      <c r="AA39" s="22"/>
      <c r="AB39" s="22"/>
      <c r="AC39" s="35"/>
      <c r="AD39" s="22"/>
      <c r="AE39" s="22"/>
      <c r="AF39" s="22"/>
      <c r="AG39" s="35"/>
      <c r="AH39" s="22"/>
      <c r="AI39" s="22"/>
      <c r="AJ39" s="22"/>
      <c r="AK39" s="35"/>
      <c r="AL39" s="22"/>
      <c r="AM39" s="22"/>
      <c r="AN39" s="22"/>
      <c r="AO39" s="35"/>
      <c r="AP39" s="22"/>
      <c r="AQ39" s="22"/>
      <c r="AR39" s="22"/>
      <c r="AS39" s="35"/>
      <c r="AT39" s="22"/>
      <c r="AU39" s="22"/>
      <c r="AV39" s="22"/>
      <c r="AW39" s="35"/>
      <c r="AX39" s="22"/>
      <c r="AY39" s="35"/>
    </row>
    <row r="40" ht="15.75" customHeight="1">
      <c r="A40" s="55"/>
      <c r="B40" s="55"/>
      <c r="D40" s="69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</row>
    <row r="41" ht="15.75" customHeight="1">
      <c r="A41" s="55"/>
      <c r="B41" s="55"/>
      <c r="D41" s="60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</row>
    <row r="42" ht="15.75" customHeight="1">
      <c r="A42" s="15"/>
      <c r="B42" s="15" t="s">
        <v>161</v>
      </c>
      <c r="D42" s="68" t="s">
        <v>49</v>
      </c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</row>
    <row r="43" ht="15.75" customHeight="1">
      <c r="A43" s="24">
        <f t="shared" ref="A43:A47" si="98">ROW(A2)-ROW($A$2)+1</f>
        <v>1</v>
      </c>
      <c r="B43" s="24" t="s">
        <v>154</v>
      </c>
      <c r="D43" s="60">
        <f>(SUMIF($B$6:$B$39, B43, $D$6:$D$39)+'JH Roping'!D21)</f>
        <v>49</v>
      </c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</row>
    <row r="44" ht="15.75" customHeight="1">
      <c r="A44" s="24">
        <f t="shared" si="98"/>
        <v>2</v>
      </c>
      <c r="B44" s="24" t="s">
        <v>157</v>
      </c>
      <c r="D44" s="60">
        <f t="shared" ref="D44:D47" si="99">(SUMIF($B$6:$B$39, B44, $D$6:$D$39))</f>
        <v>28</v>
      </c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</row>
    <row r="45" ht="15.75" customHeight="1">
      <c r="A45" s="24">
        <f t="shared" si="98"/>
        <v>3</v>
      </c>
      <c r="B45" s="24" t="s">
        <v>156</v>
      </c>
      <c r="D45" s="60">
        <f t="shared" si="99"/>
        <v>27</v>
      </c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</row>
    <row r="46" ht="15.75" customHeight="1">
      <c r="A46" s="24">
        <f t="shared" si="98"/>
        <v>4</v>
      </c>
      <c r="B46" s="20" t="s">
        <v>158</v>
      </c>
      <c r="D46" s="60">
        <f t="shared" si="99"/>
        <v>20</v>
      </c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</row>
    <row r="47" ht="15.75" customHeight="1">
      <c r="A47" s="24">
        <f t="shared" si="98"/>
        <v>5</v>
      </c>
      <c r="B47" s="24" t="s">
        <v>155</v>
      </c>
      <c r="D47" s="60">
        <f t="shared" si="99"/>
        <v>18</v>
      </c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</row>
    <row r="48" ht="15.75" customHeight="1">
      <c r="A48" s="24"/>
      <c r="B48" s="24"/>
      <c r="D48" s="60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</row>
    <row r="49" ht="15.75" customHeight="1">
      <c r="D49" s="69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</row>
    <row r="50" ht="15.75" customHeight="1">
      <c r="D50" s="60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</row>
    <row r="51" ht="15.75" customHeight="1">
      <c r="D51" s="60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</row>
    <row r="52" ht="15.75" customHeight="1">
      <c r="D52" s="60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</row>
    <row r="53" ht="15.75" customHeight="1">
      <c r="D53" s="60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</row>
    <row r="54" ht="15.75" customHeight="1">
      <c r="D54" s="60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</row>
    <row r="55" ht="15.75" customHeight="1">
      <c r="D55" s="60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</row>
    <row r="56" ht="15.75" customHeight="1">
      <c r="D56" s="60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</row>
    <row r="57" ht="15.75" customHeight="1">
      <c r="D57" s="60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</row>
    <row r="58" ht="15.75" customHeight="1">
      <c r="D58" s="60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</row>
    <row r="59" ht="15.75" customHeight="1">
      <c r="D59" s="60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</row>
    <row r="60" ht="15.75" customHeight="1">
      <c r="D60" s="60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</row>
    <row r="61" ht="15.75" customHeight="1">
      <c r="D61" s="60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</row>
    <row r="62" ht="15.75" customHeight="1">
      <c r="D62" s="60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</row>
    <row r="63" ht="15.75" customHeight="1">
      <c r="D63" s="60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</row>
    <row r="64" ht="15.75" customHeight="1">
      <c r="D64" s="60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</row>
    <row r="65" ht="15.75" customHeight="1">
      <c r="D65" s="60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</row>
    <row r="66" ht="15.75" customHeight="1">
      <c r="D66" s="60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</row>
    <row r="67" ht="15.75" customHeight="1">
      <c r="D67" s="60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</row>
    <row r="68" ht="15.75" customHeight="1">
      <c r="D68" s="60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</row>
    <row r="69" ht="15.75" customHeight="1">
      <c r="D69" s="60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</row>
    <row r="70" ht="15.75" customHeight="1">
      <c r="D70" s="60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</row>
    <row r="71" ht="15.75" customHeight="1">
      <c r="D71" s="60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</row>
    <row r="72" ht="15.75" customHeight="1">
      <c r="D72" s="60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</row>
    <row r="73" ht="15.75" customHeight="1">
      <c r="D73" s="60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</row>
    <row r="74" ht="15.75" customHeight="1">
      <c r="D74" s="60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</row>
    <row r="75" ht="15.75" customHeight="1">
      <c r="D75" s="60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</row>
    <row r="76" ht="15.75" customHeight="1">
      <c r="D76" s="60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</row>
    <row r="77" ht="15.75" customHeight="1">
      <c r="D77" s="60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</row>
    <row r="78" ht="15.75" customHeight="1">
      <c r="D78" s="60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</row>
    <row r="79" ht="15.75" customHeight="1">
      <c r="D79" s="60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</row>
    <row r="80" ht="15.75" customHeight="1">
      <c r="D80" s="60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</row>
    <row r="81" ht="15.75" customHeight="1">
      <c r="D81" s="60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</row>
    <row r="82" ht="15.75" customHeight="1">
      <c r="D82" s="60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</row>
    <row r="83" ht="15.75" customHeight="1">
      <c r="D83" s="60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</row>
    <row r="84" ht="15.75" customHeight="1">
      <c r="D84" s="60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</row>
    <row r="85" ht="15.75" customHeight="1">
      <c r="D85" s="60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</row>
    <row r="86" ht="15.75" customHeight="1">
      <c r="D86" s="60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</row>
    <row r="87" ht="15.75" customHeight="1">
      <c r="D87" s="60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</row>
    <row r="88" ht="15.75" customHeight="1">
      <c r="D88" s="60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</row>
    <row r="89" ht="15.75" customHeight="1">
      <c r="D89" s="60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</row>
    <row r="90" ht="15.75" customHeight="1">
      <c r="D90" s="60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</row>
    <row r="91" ht="15.75" customHeight="1">
      <c r="D91" s="60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</row>
    <row r="92" ht="15.75" customHeight="1">
      <c r="D92" s="60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</row>
    <row r="93" ht="15.75" customHeight="1">
      <c r="D93" s="60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</row>
    <row r="94" ht="15.75" customHeight="1">
      <c r="D94" s="60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</row>
    <row r="95" ht="15.75" customHeight="1">
      <c r="D95" s="60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</row>
    <row r="96" ht="15.75" customHeight="1">
      <c r="D96" s="60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</row>
    <row r="97" ht="15.75" customHeight="1">
      <c r="D97" s="60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</row>
    <row r="98" ht="15.75" customHeight="1">
      <c r="D98" s="60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</row>
    <row r="99" ht="15.75" customHeight="1">
      <c r="D99" s="60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</row>
    <row r="100" ht="15.75" customHeight="1">
      <c r="D100" s="60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</row>
    <row r="101" ht="15.75" customHeight="1">
      <c r="D101" s="60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</row>
    <row r="102" ht="15.75" customHeight="1">
      <c r="D102" s="60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</row>
    <row r="103" ht="15.75" customHeight="1">
      <c r="D103" s="60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</row>
    <row r="104" ht="15.75" customHeight="1">
      <c r="D104" s="60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</row>
    <row r="105" ht="15.75" customHeight="1">
      <c r="D105" s="60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</row>
    <row r="106" ht="15.75" customHeight="1">
      <c r="D106" s="60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</row>
    <row r="107" ht="15.75" customHeight="1">
      <c r="D107" s="60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</row>
    <row r="108" ht="15.75" customHeight="1">
      <c r="D108" s="60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</row>
    <row r="109" ht="15.75" customHeight="1">
      <c r="D109" s="60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</row>
    <row r="110" ht="15.75" customHeight="1">
      <c r="D110" s="60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</row>
    <row r="111" ht="15.75" customHeight="1">
      <c r="D111" s="60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</row>
    <row r="112" ht="15.75" customHeight="1">
      <c r="D112" s="60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</row>
    <row r="113" ht="15.75" customHeight="1">
      <c r="D113" s="60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</row>
    <row r="114" ht="15.75" customHeight="1">
      <c r="D114" s="60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</row>
    <row r="115" ht="15.75" customHeight="1">
      <c r="D115" s="60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</row>
    <row r="116" ht="15.75" customHeight="1">
      <c r="D116" s="60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</row>
    <row r="117" ht="15.75" customHeight="1">
      <c r="D117" s="60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</row>
    <row r="118" ht="15.75" customHeight="1">
      <c r="D118" s="60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</row>
    <row r="119" ht="15.75" customHeight="1">
      <c r="D119" s="60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</row>
    <row r="120" ht="15.75" customHeight="1">
      <c r="D120" s="60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</row>
    <row r="121" ht="15.75" customHeight="1">
      <c r="D121" s="60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</row>
    <row r="122" ht="15.75" customHeight="1">
      <c r="D122" s="60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</row>
    <row r="123" ht="15.75" customHeight="1">
      <c r="D123" s="60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</row>
    <row r="124" ht="15.75" customHeight="1">
      <c r="D124" s="60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</row>
    <row r="125" ht="15.75" customHeight="1">
      <c r="D125" s="60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</row>
    <row r="126" ht="15.75" customHeight="1">
      <c r="D126" s="60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</row>
    <row r="127" ht="15.75" customHeight="1">
      <c r="D127" s="60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</row>
    <row r="128" ht="15.75" customHeight="1">
      <c r="D128" s="60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</row>
    <row r="129" ht="15.75" customHeight="1">
      <c r="D129" s="60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</row>
    <row r="130" ht="15.75" customHeight="1">
      <c r="D130" s="60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</row>
    <row r="131" ht="15.75" customHeight="1">
      <c r="D131" s="60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</row>
    <row r="132" ht="15.75" customHeight="1">
      <c r="D132" s="60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</row>
    <row r="133" ht="15.75" customHeight="1">
      <c r="D133" s="60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</row>
    <row r="134" ht="15.75" customHeight="1">
      <c r="D134" s="60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</row>
    <row r="135" ht="15.75" customHeight="1">
      <c r="D135" s="60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</row>
    <row r="136" ht="15.75" customHeight="1">
      <c r="D136" s="60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</row>
    <row r="137" ht="15.75" customHeight="1">
      <c r="D137" s="60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</row>
    <row r="138" ht="15.75" customHeight="1">
      <c r="D138" s="60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</row>
    <row r="139" ht="15.75" customHeight="1">
      <c r="D139" s="60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</row>
    <row r="140" ht="15.75" customHeight="1">
      <c r="D140" s="60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</row>
    <row r="141" ht="15.75" customHeight="1">
      <c r="D141" s="60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</row>
    <row r="142" ht="15.75" customHeight="1">
      <c r="D142" s="60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</row>
    <row r="143" ht="15.75" customHeight="1">
      <c r="D143" s="60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</row>
    <row r="144" ht="15.75" customHeight="1">
      <c r="D144" s="60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</row>
    <row r="145" ht="15.75" customHeight="1">
      <c r="D145" s="60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</row>
    <row r="146" ht="15.75" customHeight="1">
      <c r="D146" s="60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</row>
    <row r="147" ht="15.75" customHeight="1">
      <c r="D147" s="60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</row>
    <row r="148" ht="15.75" customHeight="1">
      <c r="D148" s="60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</row>
    <row r="149" ht="15.75" customHeight="1">
      <c r="D149" s="60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</row>
    <row r="150" ht="15.75" customHeight="1">
      <c r="D150" s="60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</row>
    <row r="151" ht="15.75" customHeight="1">
      <c r="D151" s="60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</row>
    <row r="152" ht="15.75" customHeight="1">
      <c r="D152" s="60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</row>
    <row r="153" ht="15.75" customHeight="1">
      <c r="D153" s="60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</row>
    <row r="154" ht="15.75" customHeight="1">
      <c r="D154" s="60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</row>
    <row r="155" ht="15.75" customHeight="1">
      <c r="D155" s="60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</row>
    <row r="156" ht="15.75" customHeight="1">
      <c r="D156" s="60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</row>
    <row r="157" ht="15.75" customHeight="1">
      <c r="D157" s="60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</row>
    <row r="158" ht="15.75" customHeight="1">
      <c r="D158" s="60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</row>
    <row r="159" ht="15.75" customHeight="1">
      <c r="D159" s="60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</row>
    <row r="160" ht="15.75" customHeight="1">
      <c r="D160" s="60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</row>
    <row r="161" ht="15.75" customHeight="1">
      <c r="D161" s="60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</row>
    <row r="162" ht="15.75" customHeight="1">
      <c r="D162" s="60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</row>
    <row r="163" ht="15.75" customHeight="1">
      <c r="D163" s="60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</row>
    <row r="164" ht="15.75" customHeight="1">
      <c r="D164" s="60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</row>
    <row r="165" ht="15.75" customHeight="1">
      <c r="D165" s="60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</row>
    <row r="166" ht="15.75" customHeight="1">
      <c r="D166" s="60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</row>
    <row r="167" ht="15.75" customHeight="1">
      <c r="D167" s="60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</row>
    <row r="168" ht="15.75" customHeight="1">
      <c r="D168" s="60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</row>
    <row r="169" ht="15.75" customHeight="1">
      <c r="D169" s="60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</row>
    <row r="170" ht="15.75" customHeight="1">
      <c r="D170" s="60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</row>
    <row r="171" ht="15.75" customHeight="1">
      <c r="D171" s="60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</row>
    <row r="172" ht="15.75" customHeight="1">
      <c r="D172" s="60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</row>
    <row r="173" ht="15.75" customHeight="1">
      <c r="D173" s="60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</row>
    <row r="174" ht="15.75" customHeight="1">
      <c r="D174" s="60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</row>
    <row r="175" ht="15.75" customHeight="1">
      <c r="D175" s="60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</row>
    <row r="176" ht="15.75" customHeight="1">
      <c r="D176" s="60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</row>
    <row r="177" ht="15.75" customHeight="1">
      <c r="D177" s="60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</row>
    <row r="178" ht="15.75" customHeight="1">
      <c r="D178" s="60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</row>
    <row r="179" ht="15.75" customHeight="1">
      <c r="D179" s="60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</row>
    <row r="180" ht="15.75" customHeight="1">
      <c r="D180" s="60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</row>
    <row r="181" ht="15.75" customHeight="1">
      <c r="D181" s="60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</row>
    <row r="182" ht="15.75" customHeight="1">
      <c r="D182" s="60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</row>
    <row r="183" ht="15.75" customHeight="1">
      <c r="D183" s="60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</row>
    <row r="184" ht="15.75" customHeight="1">
      <c r="D184" s="60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</row>
    <row r="185" ht="15.75" customHeight="1">
      <c r="D185" s="60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</row>
    <row r="186" ht="15.75" customHeight="1">
      <c r="D186" s="60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</row>
    <row r="187" ht="15.75" customHeight="1">
      <c r="D187" s="60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</row>
    <row r="188" ht="15.75" customHeight="1">
      <c r="D188" s="60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</row>
    <row r="189" ht="15.75" customHeight="1">
      <c r="D189" s="60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</row>
    <row r="190" ht="15.75" customHeight="1">
      <c r="D190" s="60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</row>
    <row r="191" ht="15.75" customHeight="1">
      <c r="D191" s="60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</row>
    <row r="192" ht="15.75" customHeight="1">
      <c r="D192" s="60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</row>
    <row r="193" ht="15.75" customHeight="1">
      <c r="D193" s="60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</row>
    <row r="194" ht="15.75" customHeight="1">
      <c r="D194" s="60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</row>
    <row r="195" ht="15.75" customHeight="1">
      <c r="D195" s="60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</row>
    <row r="196" ht="15.75" customHeight="1">
      <c r="D196" s="60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</row>
    <row r="197" ht="15.75" customHeight="1">
      <c r="D197" s="60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</row>
    <row r="198" ht="15.75" customHeight="1">
      <c r="D198" s="60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</row>
    <row r="199" ht="15.75" customHeight="1">
      <c r="D199" s="60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</row>
    <row r="200" ht="15.75" customHeight="1">
      <c r="D200" s="60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</row>
    <row r="201" ht="15.75" customHeight="1">
      <c r="D201" s="60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</row>
    <row r="202" ht="15.75" customHeight="1">
      <c r="D202" s="60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</row>
    <row r="203" ht="15.75" customHeight="1">
      <c r="D203" s="60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</row>
    <row r="204" ht="15.75" customHeight="1">
      <c r="D204" s="60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</row>
    <row r="205" ht="15.75" customHeight="1">
      <c r="D205" s="60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</row>
    <row r="206" ht="15.75" customHeight="1">
      <c r="D206" s="60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</row>
    <row r="207" ht="15.75" customHeight="1">
      <c r="D207" s="60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</row>
    <row r="208" ht="15.75" customHeight="1">
      <c r="D208" s="60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</row>
    <row r="209" ht="15.75" customHeight="1">
      <c r="D209" s="60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</row>
    <row r="210" ht="15.75" customHeight="1">
      <c r="D210" s="60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</row>
    <row r="211" ht="15.75" customHeight="1">
      <c r="D211" s="60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</row>
    <row r="212" ht="15.75" customHeight="1">
      <c r="D212" s="60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</row>
    <row r="213" ht="15.75" customHeight="1">
      <c r="D213" s="60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</row>
    <row r="214" ht="15.75" customHeight="1">
      <c r="D214" s="60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</row>
    <row r="215" ht="15.75" customHeight="1">
      <c r="D215" s="60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</row>
    <row r="216" ht="15.75" customHeight="1">
      <c r="D216" s="60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</row>
    <row r="217" ht="15.75" customHeight="1">
      <c r="D217" s="60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</row>
    <row r="218" ht="15.75" customHeight="1">
      <c r="D218" s="60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</row>
    <row r="219" ht="15.75" customHeight="1">
      <c r="D219" s="60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</row>
    <row r="220" ht="15.75" customHeight="1">
      <c r="D220" s="60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</row>
    <row r="221" ht="15.75" customHeight="1">
      <c r="D221" s="60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</row>
    <row r="222" ht="15.75" customHeight="1">
      <c r="D222" s="60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</row>
    <row r="223" ht="15.75" customHeight="1">
      <c r="D223" s="60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</row>
    <row r="224" ht="15.75" customHeight="1">
      <c r="D224" s="60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</row>
    <row r="225" ht="15.75" customHeight="1">
      <c r="D225" s="60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</row>
    <row r="226" ht="15.75" customHeight="1">
      <c r="D226" s="60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</row>
    <row r="227" ht="15.75" customHeight="1">
      <c r="D227" s="60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</row>
    <row r="228" ht="15.75" customHeight="1">
      <c r="D228" s="60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</row>
    <row r="229" ht="15.75" customHeight="1">
      <c r="D229" s="60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</row>
    <row r="230" ht="15.75" customHeight="1">
      <c r="D230" s="60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</row>
    <row r="231" ht="15.75" customHeight="1">
      <c r="D231" s="60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</row>
    <row r="232" ht="15.75" customHeight="1">
      <c r="D232" s="60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</row>
    <row r="233" ht="15.75" customHeight="1">
      <c r="D233" s="60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</row>
    <row r="234" ht="15.75" customHeight="1">
      <c r="D234" s="60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</row>
    <row r="235" ht="15.75" customHeight="1">
      <c r="D235" s="60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</row>
    <row r="236" ht="15.75" customHeight="1">
      <c r="D236" s="60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</row>
    <row r="237" ht="15.75" customHeight="1">
      <c r="D237" s="60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</row>
    <row r="238" ht="15.75" customHeight="1">
      <c r="D238" s="60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</row>
    <row r="239" ht="15.75" customHeight="1">
      <c r="D239" s="60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</row>
    <row r="240" ht="15.75" customHeight="1">
      <c r="D240" s="60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</row>
    <row r="241" ht="15.75" customHeight="1">
      <c r="D241" s="60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</row>
    <row r="242" ht="15.75" customHeight="1">
      <c r="D242" s="60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</row>
    <row r="243" ht="15.75" customHeight="1">
      <c r="D243" s="60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</row>
    <row r="244" ht="15.75" customHeight="1">
      <c r="D244" s="60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</row>
    <row r="245" ht="15.75" customHeight="1">
      <c r="D245" s="60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</row>
    <row r="246" ht="15.75" customHeight="1">
      <c r="D246" s="60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</row>
    <row r="247" ht="15.75" customHeight="1">
      <c r="D247" s="60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</row>
    <row r="248" ht="15.75" customHeight="1">
      <c r="D248" s="60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</row>
    <row r="249" ht="15.75" customHeight="1">
      <c r="D249" s="60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</row>
    <row r="250" ht="15.75" customHeight="1">
      <c r="D250" s="60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</row>
    <row r="251" ht="15.75" customHeight="1">
      <c r="D251" s="60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</row>
    <row r="252" ht="15.75" customHeight="1">
      <c r="D252" s="60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</row>
    <row r="253" ht="15.75" customHeight="1">
      <c r="D253" s="60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</row>
    <row r="254" ht="15.75" customHeight="1">
      <c r="D254" s="60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</row>
    <row r="255" ht="15.75" customHeight="1">
      <c r="D255" s="60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</row>
    <row r="256" ht="15.75" customHeight="1">
      <c r="D256" s="60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</row>
    <row r="257" ht="15.75" customHeight="1">
      <c r="D257" s="60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</row>
    <row r="258" ht="15.75" customHeight="1">
      <c r="D258" s="60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</row>
    <row r="259" ht="15.75" customHeight="1">
      <c r="D259" s="60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</row>
    <row r="260" ht="15.75" customHeight="1">
      <c r="D260" s="60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</row>
    <row r="261" ht="15.75" customHeight="1">
      <c r="D261" s="60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</row>
    <row r="262" ht="15.75" customHeight="1">
      <c r="D262" s="60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</row>
    <row r="263" ht="15.75" customHeight="1">
      <c r="D263" s="60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</row>
    <row r="264" ht="15.75" customHeight="1">
      <c r="D264" s="60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</row>
    <row r="265" ht="15.75" customHeight="1">
      <c r="D265" s="60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</row>
    <row r="266" ht="15.75" customHeight="1">
      <c r="D266" s="60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</row>
    <row r="267" ht="15.75" customHeight="1">
      <c r="D267" s="60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</row>
    <row r="268" ht="15.75" customHeight="1">
      <c r="D268" s="60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</row>
    <row r="269" ht="15.75" customHeight="1">
      <c r="D269" s="60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</row>
    <row r="270" ht="15.75" customHeight="1">
      <c r="D270" s="60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</row>
    <row r="271" ht="15.75" customHeight="1">
      <c r="D271" s="60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</row>
    <row r="272" ht="15.75" customHeight="1">
      <c r="D272" s="60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</row>
    <row r="273" ht="15.75" customHeight="1">
      <c r="D273" s="60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</row>
    <row r="274" ht="15.75" customHeight="1">
      <c r="D274" s="60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</row>
    <row r="275" ht="15.75" customHeight="1">
      <c r="D275" s="60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</row>
    <row r="276" ht="15.75" customHeight="1">
      <c r="D276" s="60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</row>
    <row r="277" ht="15.75" customHeight="1">
      <c r="D277" s="60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</row>
    <row r="278" ht="15.75" customHeight="1">
      <c r="D278" s="60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</row>
    <row r="279" ht="15.75" customHeight="1">
      <c r="D279" s="60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</row>
    <row r="280" ht="15.75" customHeight="1">
      <c r="D280" s="60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</row>
    <row r="281" ht="15.75" customHeight="1">
      <c r="D281" s="60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</row>
    <row r="282" ht="15.75" customHeight="1">
      <c r="D282" s="60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</row>
    <row r="283" ht="15.75" customHeight="1">
      <c r="D283" s="60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</row>
    <row r="284" ht="15.75" customHeight="1">
      <c r="D284" s="60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</row>
    <row r="285" ht="15.75" customHeight="1">
      <c r="D285" s="60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</row>
    <row r="286" ht="15.75" customHeight="1">
      <c r="D286" s="60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</row>
    <row r="287" ht="15.75" customHeight="1">
      <c r="D287" s="60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</row>
    <row r="288" ht="15.75" customHeight="1">
      <c r="D288" s="60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</row>
    <row r="289" ht="15.75" customHeight="1">
      <c r="D289" s="60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</row>
    <row r="290" ht="15.75" customHeight="1">
      <c r="D290" s="60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</row>
    <row r="291" ht="15.75" customHeight="1">
      <c r="D291" s="60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</row>
    <row r="292" ht="15.75" customHeight="1">
      <c r="D292" s="60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</row>
    <row r="293" ht="15.75" customHeight="1">
      <c r="D293" s="60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</row>
    <row r="294" ht="15.75" customHeight="1">
      <c r="D294" s="60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</row>
    <row r="295" ht="15.75" customHeight="1">
      <c r="D295" s="60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</row>
    <row r="296" ht="15.75" customHeight="1">
      <c r="D296" s="60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</row>
    <row r="297" ht="15.75" customHeight="1">
      <c r="D297" s="60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</row>
    <row r="298" ht="15.75" customHeight="1">
      <c r="D298" s="60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</row>
    <row r="299" ht="15.75" customHeight="1">
      <c r="D299" s="60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</row>
    <row r="300" ht="15.75" customHeight="1">
      <c r="D300" s="60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</row>
    <row r="301" ht="15.75" customHeight="1">
      <c r="D301" s="60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</row>
    <row r="302" ht="15.75" customHeight="1">
      <c r="D302" s="60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</row>
    <row r="303" ht="15.75" customHeight="1">
      <c r="D303" s="60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</row>
    <row r="304" ht="15.75" customHeight="1">
      <c r="D304" s="60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</row>
    <row r="305" ht="15.75" customHeight="1">
      <c r="D305" s="60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</row>
    <row r="306" ht="15.75" customHeight="1">
      <c r="D306" s="60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</row>
    <row r="307" ht="15.75" customHeight="1">
      <c r="D307" s="60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</row>
    <row r="308" ht="15.75" customHeight="1">
      <c r="D308" s="60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</row>
    <row r="309" ht="15.75" customHeight="1">
      <c r="D309" s="60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</row>
    <row r="310" ht="15.75" customHeight="1">
      <c r="D310" s="60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</row>
    <row r="311" ht="15.75" customHeight="1">
      <c r="D311" s="60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</row>
    <row r="312" ht="15.75" customHeight="1">
      <c r="D312" s="60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</row>
    <row r="313" ht="15.75" customHeight="1">
      <c r="D313" s="60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</row>
    <row r="314" ht="15.75" customHeight="1">
      <c r="D314" s="60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</row>
    <row r="315" ht="15.75" customHeight="1">
      <c r="D315" s="60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</row>
    <row r="316" ht="15.75" customHeight="1">
      <c r="D316" s="60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</row>
    <row r="317" ht="15.75" customHeight="1">
      <c r="D317" s="60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</row>
    <row r="318" ht="15.75" customHeight="1">
      <c r="D318" s="60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</row>
    <row r="319" ht="15.75" customHeight="1">
      <c r="D319" s="60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</row>
    <row r="320" ht="15.75" customHeight="1">
      <c r="D320" s="60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</row>
    <row r="321" ht="15.75" customHeight="1">
      <c r="D321" s="60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</row>
    <row r="322" ht="15.75" customHeight="1">
      <c r="D322" s="60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</row>
    <row r="323" ht="15.75" customHeight="1">
      <c r="D323" s="60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</row>
    <row r="324" ht="15.75" customHeight="1">
      <c r="D324" s="60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</row>
    <row r="325" ht="15.75" customHeight="1">
      <c r="D325" s="60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</row>
    <row r="326" ht="15.75" customHeight="1">
      <c r="D326" s="60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</row>
    <row r="327" ht="15.75" customHeight="1">
      <c r="D327" s="60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</row>
    <row r="328" ht="15.75" customHeight="1">
      <c r="D328" s="60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</row>
    <row r="329" ht="15.75" customHeight="1">
      <c r="D329" s="60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</row>
    <row r="330" ht="15.75" customHeight="1">
      <c r="D330" s="60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</row>
    <row r="331" ht="15.75" customHeight="1">
      <c r="D331" s="60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</row>
    <row r="332" ht="15.75" customHeight="1">
      <c r="D332" s="60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</row>
    <row r="333" ht="15.75" customHeight="1">
      <c r="D333" s="60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</row>
    <row r="334" ht="15.75" customHeight="1">
      <c r="D334" s="60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</row>
    <row r="335" ht="15.75" customHeight="1">
      <c r="D335" s="60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</row>
    <row r="336" ht="15.75" customHeight="1">
      <c r="D336" s="60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</row>
    <row r="337" ht="15.75" customHeight="1">
      <c r="D337" s="60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</row>
    <row r="338" ht="15.75" customHeight="1">
      <c r="D338" s="60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</row>
    <row r="339" ht="15.75" customHeight="1">
      <c r="D339" s="60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  <c r="AU339" s="35"/>
      <c r="AV339" s="35"/>
      <c r="AW339" s="35"/>
      <c r="AX339" s="35"/>
    </row>
    <row r="340" ht="15.75" customHeight="1">
      <c r="D340" s="60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  <c r="AU340" s="35"/>
      <c r="AV340" s="35"/>
      <c r="AW340" s="35"/>
      <c r="AX340" s="35"/>
    </row>
    <row r="341" ht="15.75" customHeight="1">
      <c r="D341" s="60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/>
      <c r="AX341" s="35"/>
    </row>
    <row r="342" ht="15.75" customHeight="1">
      <c r="D342" s="60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  <c r="AU342" s="35"/>
      <c r="AV342" s="35"/>
      <c r="AW342" s="35"/>
      <c r="AX342" s="35"/>
    </row>
    <row r="343" ht="15.75" customHeight="1">
      <c r="D343" s="60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  <c r="AU343" s="35"/>
      <c r="AV343" s="35"/>
      <c r="AW343" s="35"/>
      <c r="AX343" s="35"/>
    </row>
    <row r="344" ht="15.75" customHeight="1">
      <c r="D344" s="60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  <c r="AU344" s="35"/>
      <c r="AV344" s="35"/>
      <c r="AW344" s="35"/>
      <c r="AX344" s="35"/>
    </row>
    <row r="345" ht="15.75" customHeight="1">
      <c r="D345" s="60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</row>
    <row r="346" ht="15.75" customHeight="1">
      <c r="D346" s="60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</row>
    <row r="347" ht="15.75" customHeight="1">
      <c r="D347" s="60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  <c r="AV347" s="35"/>
      <c r="AW347" s="35"/>
      <c r="AX347" s="35"/>
    </row>
    <row r="348" ht="15.75" customHeight="1">
      <c r="D348" s="60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</row>
    <row r="349" ht="15.75" customHeight="1">
      <c r="D349" s="60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</row>
    <row r="350" ht="15.75" customHeight="1">
      <c r="D350" s="60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</row>
    <row r="351" ht="15.75" customHeight="1">
      <c r="D351" s="60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  <c r="AU351" s="35"/>
      <c r="AV351" s="35"/>
      <c r="AW351" s="35"/>
      <c r="AX351" s="35"/>
    </row>
    <row r="352" ht="15.75" customHeight="1">
      <c r="D352" s="60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  <c r="AU352" s="35"/>
      <c r="AV352" s="35"/>
      <c r="AW352" s="35"/>
      <c r="AX352" s="35"/>
    </row>
    <row r="353" ht="15.75" customHeight="1">
      <c r="D353" s="60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  <c r="AU353" s="35"/>
      <c r="AV353" s="35"/>
      <c r="AW353" s="35"/>
      <c r="AX353" s="35"/>
    </row>
    <row r="354" ht="15.75" customHeight="1">
      <c r="D354" s="60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</row>
    <row r="355" ht="15.75" customHeight="1">
      <c r="D355" s="60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</row>
    <row r="356" ht="15.75" customHeight="1">
      <c r="D356" s="60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</row>
    <row r="357" ht="15.75" customHeight="1">
      <c r="D357" s="60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</row>
    <row r="358" ht="15.75" customHeight="1">
      <c r="D358" s="60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</row>
    <row r="359" ht="15.75" customHeight="1">
      <c r="D359" s="60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  <c r="AU359" s="35"/>
      <c r="AV359" s="35"/>
      <c r="AW359" s="35"/>
      <c r="AX359" s="35"/>
    </row>
    <row r="360" ht="15.75" customHeight="1">
      <c r="D360" s="60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  <c r="AU360" s="35"/>
      <c r="AV360" s="35"/>
      <c r="AW360" s="35"/>
      <c r="AX360" s="35"/>
    </row>
    <row r="361" ht="15.75" customHeight="1">
      <c r="D361" s="60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</row>
    <row r="362" ht="15.75" customHeight="1">
      <c r="D362" s="60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  <c r="AU362" s="35"/>
      <c r="AV362" s="35"/>
      <c r="AW362" s="35"/>
      <c r="AX362" s="35"/>
    </row>
    <row r="363" ht="15.75" customHeight="1">
      <c r="D363" s="60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</row>
    <row r="364" ht="15.75" customHeight="1">
      <c r="D364" s="60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</row>
    <row r="365" ht="15.75" customHeight="1">
      <c r="D365" s="60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  <c r="AU365" s="35"/>
      <c r="AV365" s="35"/>
      <c r="AW365" s="35"/>
      <c r="AX365" s="35"/>
    </row>
    <row r="366" ht="15.75" customHeight="1">
      <c r="D366" s="60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  <c r="AU366" s="35"/>
      <c r="AV366" s="35"/>
      <c r="AW366" s="35"/>
      <c r="AX366" s="35"/>
    </row>
    <row r="367" ht="15.75" customHeight="1">
      <c r="D367" s="60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  <c r="AU367" s="35"/>
      <c r="AV367" s="35"/>
      <c r="AW367" s="35"/>
      <c r="AX367" s="35"/>
    </row>
    <row r="368" ht="15.75" customHeight="1">
      <c r="D368" s="60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  <c r="AU368" s="35"/>
      <c r="AV368" s="35"/>
      <c r="AW368" s="35"/>
      <c r="AX368" s="35"/>
    </row>
    <row r="369" ht="15.75" customHeight="1">
      <c r="D369" s="60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  <c r="AU369" s="35"/>
      <c r="AV369" s="35"/>
      <c r="AW369" s="35"/>
      <c r="AX369" s="35"/>
    </row>
    <row r="370" ht="15.75" customHeight="1">
      <c r="D370" s="60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  <c r="AU370" s="35"/>
      <c r="AV370" s="35"/>
      <c r="AW370" s="35"/>
      <c r="AX370" s="35"/>
    </row>
    <row r="371" ht="15.75" customHeight="1">
      <c r="D371" s="60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  <c r="AU371" s="35"/>
      <c r="AV371" s="35"/>
      <c r="AW371" s="35"/>
      <c r="AX371" s="35"/>
    </row>
    <row r="372" ht="15.75" customHeight="1">
      <c r="D372" s="60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  <c r="AX372" s="35"/>
    </row>
    <row r="373" ht="15.75" customHeight="1">
      <c r="D373" s="60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</row>
    <row r="374" ht="15.75" customHeight="1">
      <c r="D374" s="60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  <c r="AU374" s="35"/>
      <c r="AV374" s="35"/>
      <c r="AW374" s="35"/>
      <c r="AX374" s="35"/>
    </row>
    <row r="375" ht="15.75" customHeight="1">
      <c r="D375" s="60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/>
      <c r="AX375" s="35"/>
    </row>
    <row r="376" ht="15.75" customHeight="1">
      <c r="D376" s="60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  <c r="AU376" s="35"/>
      <c r="AV376" s="35"/>
      <c r="AW376" s="35"/>
      <c r="AX376" s="35"/>
    </row>
    <row r="377" ht="15.75" customHeight="1">
      <c r="D377" s="60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</row>
    <row r="378" ht="15.75" customHeight="1">
      <c r="D378" s="60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</row>
    <row r="379" ht="15.75" customHeight="1">
      <c r="D379" s="60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  <c r="AX379" s="35"/>
    </row>
    <row r="380" ht="15.75" customHeight="1">
      <c r="D380" s="60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  <c r="AU380" s="35"/>
      <c r="AV380" s="35"/>
      <c r="AW380" s="35"/>
      <c r="AX380" s="35"/>
    </row>
    <row r="381" ht="15.75" customHeight="1">
      <c r="D381" s="60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</row>
    <row r="382" ht="15.75" customHeight="1">
      <c r="D382" s="60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</row>
    <row r="383" ht="15.75" customHeight="1">
      <c r="D383" s="60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  <c r="AU383" s="35"/>
      <c r="AV383" s="35"/>
      <c r="AW383" s="35"/>
      <c r="AX383" s="35"/>
    </row>
    <row r="384" ht="15.75" customHeight="1">
      <c r="D384" s="60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</row>
    <row r="385" ht="15.75" customHeight="1">
      <c r="D385" s="60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</row>
    <row r="386" ht="15.75" customHeight="1">
      <c r="D386" s="60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  <c r="AU386" s="35"/>
      <c r="AV386" s="35"/>
      <c r="AW386" s="35"/>
      <c r="AX386" s="35"/>
    </row>
    <row r="387" ht="15.75" customHeight="1">
      <c r="D387" s="60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  <c r="AX387" s="35"/>
    </row>
    <row r="388" ht="15.75" customHeight="1">
      <c r="D388" s="60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  <c r="AU388" s="35"/>
      <c r="AV388" s="35"/>
      <c r="AW388" s="35"/>
      <c r="AX388" s="35"/>
    </row>
    <row r="389" ht="15.75" customHeight="1">
      <c r="D389" s="60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  <c r="AX389" s="35"/>
    </row>
    <row r="390" ht="15.75" customHeight="1">
      <c r="D390" s="60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</row>
    <row r="391" ht="15.75" customHeight="1">
      <c r="D391" s="60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</row>
    <row r="392" ht="15.75" customHeight="1">
      <c r="D392" s="60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</row>
    <row r="393" ht="15.75" customHeight="1">
      <c r="D393" s="60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</row>
    <row r="394" ht="15.75" customHeight="1">
      <c r="D394" s="60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  <c r="AU394" s="35"/>
      <c r="AV394" s="35"/>
      <c r="AW394" s="35"/>
      <c r="AX394" s="35"/>
    </row>
    <row r="395" ht="15.75" customHeight="1">
      <c r="D395" s="60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  <c r="AU395" s="35"/>
      <c r="AV395" s="35"/>
      <c r="AW395" s="35"/>
      <c r="AX395" s="35"/>
    </row>
    <row r="396" ht="15.75" customHeight="1">
      <c r="D396" s="60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  <c r="AT396" s="35"/>
      <c r="AU396" s="35"/>
      <c r="AV396" s="35"/>
      <c r="AW396" s="35"/>
      <c r="AX396" s="35"/>
    </row>
    <row r="397" ht="15.75" customHeight="1">
      <c r="D397" s="60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</row>
    <row r="398" ht="15.75" customHeight="1">
      <c r="D398" s="60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  <c r="AU398" s="35"/>
      <c r="AV398" s="35"/>
      <c r="AW398" s="35"/>
      <c r="AX398" s="35"/>
    </row>
    <row r="399" ht="15.75" customHeight="1">
      <c r="D399" s="60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</row>
    <row r="400" ht="15.75" customHeight="1">
      <c r="D400" s="60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</row>
    <row r="401" ht="15.75" customHeight="1">
      <c r="D401" s="60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</row>
    <row r="402" ht="15.75" customHeight="1">
      <c r="D402" s="60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  <c r="AU402" s="35"/>
      <c r="AV402" s="35"/>
      <c r="AW402" s="35"/>
      <c r="AX402" s="35"/>
    </row>
    <row r="403" ht="15.75" customHeight="1">
      <c r="D403" s="60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  <c r="AU403" s="35"/>
      <c r="AV403" s="35"/>
      <c r="AW403" s="35"/>
      <c r="AX403" s="35"/>
    </row>
    <row r="404" ht="15.75" customHeight="1">
      <c r="D404" s="60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  <c r="AU404" s="35"/>
      <c r="AV404" s="35"/>
      <c r="AW404" s="35"/>
      <c r="AX404" s="35"/>
    </row>
    <row r="405" ht="15.75" customHeight="1">
      <c r="D405" s="60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  <c r="AU405" s="35"/>
      <c r="AV405" s="35"/>
      <c r="AW405" s="35"/>
      <c r="AX405" s="35"/>
    </row>
    <row r="406" ht="15.75" customHeight="1">
      <c r="D406" s="60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  <c r="AU406" s="35"/>
      <c r="AV406" s="35"/>
      <c r="AW406" s="35"/>
      <c r="AX406" s="35"/>
    </row>
    <row r="407" ht="15.75" customHeight="1">
      <c r="D407" s="60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  <c r="AU407" s="35"/>
      <c r="AV407" s="35"/>
      <c r="AW407" s="35"/>
      <c r="AX407" s="35"/>
    </row>
    <row r="408" ht="15.75" customHeight="1">
      <c r="D408" s="60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</row>
    <row r="409" ht="15.75" customHeight="1">
      <c r="D409" s="60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</row>
    <row r="410" ht="15.75" customHeight="1">
      <c r="D410" s="60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  <c r="AU410" s="35"/>
      <c r="AV410" s="35"/>
      <c r="AW410" s="35"/>
      <c r="AX410" s="35"/>
    </row>
    <row r="411" ht="15.75" customHeight="1">
      <c r="D411" s="60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  <c r="AU411" s="35"/>
      <c r="AV411" s="35"/>
      <c r="AW411" s="35"/>
      <c r="AX411" s="35"/>
    </row>
    <row r="412" ht="15.75" customHeight="1">
      <c r="D412" s="60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  <c r="AU412" s="35"/>
      <c r="AV412" s="35"/>
      <c r="AW412" s="35"/>
      <c r="AX412" s="35"/>
    </row>
    <row r="413" ht="15.75" customHeight="1">
      <c r="D413" s="60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  <c r="AU413" s="35"/>
      <c r="AV413" s="35"/>
      <c r="AW413" s="35"/>
      <c r="AX413" s="35"/>
    </row>
    <row r="414" ht="15.75" customHeight="1">
      <c r="D414" s="60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  <c r="AU414" s="35"/>
      <c r="AV414" s="35"/>
      <c r="AW414" s="35"/>
      <c r="AX414" s="35"/>
    </row>
    <row r="415" ht="15.75" customHeight="1">
      <c r="D415" s="60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  <c r="AU415" s="35"/>
      <c r="AV415" s="35"/>
      <c r="AW415" s="35"/>
      <c r="AX415" s="35"/>
    </row>
    <row r="416" ht="15.75" customHeight="1">
      <c r="D416" s="60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  <c r="AU416" s="35"/>
      <c r="AV416" s="35"/>
      <c r="AW416" s="35"/>
      <c r="AX416" s="35"/>
    </row>
    <row r="417" ht="15.75" customHeight="1">
      <c r="D417" s="60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</row>
    <row r="418" ht="15.75" customHeight="1">
      <c r="D418" s="60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</row>
    <row r="419" ht="15.75" customHeight="1">
      <c r="D419" s="60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  <c r="AU419" s="35"/>
      <c r="AV419" s="35"/>
      <c r="AW419" s="35"/>
      <c r="AX419" s="35"/>
    </row>
    <row r="420" ht="15.75" customHeight="1">
      <c r="D420" s="60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  <c r="AU420" s="35"/>
      <c r="AV420" s="35"/>
      <c r="AW420" s="35"/>
      <c r="AX420" s="35"/>
    </row>
    <row r="421" ht="15.75" customHeight="1">
      <c r="D421" s="60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</row>
    <row r="422" ht="15.75" customHeight="1">
      <c r="D422" s="60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  <c r="AU422" s="35"/>
      <c r="AV422" s="35"/>
      <c r="AW422" s="35"/>
      <c r="AX422" s="35"/>
    </row>
    <row r="423" ht="15.75" customHeight="1">
      <c r="D423" s="60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  <c r="AU423" s="35"/>
      <c r="AV423" s="35"/>
      <c r="AW423" s="35"/>
      <c r="AX423" s="35"/>
    </row>
    <row r="424" ht="15.75" customHeight="1">
      <c r="D424" s="60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  <c r="AS424" s="35"/>
      <c r="AT424" s="35"/>
      <c r="AU424" s="35"/>
      <c r="AV424" s="35"/>
      <c r="AW424" s="35"/>
      <c r="AX424" s="35"/>
    </row>
    <row r="425" ht="15.75" customHeight="1">
      <c r="D425" s="60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  <c r="AU425" s="35"/>
      <c r="AV425" s="35"/>
      <c r="AW425" s="35"/>
      <c r="AX425" s="35"/>
    </row>
    <row r="426" ht="15.75" customHeight="1">
      <c r="D426" s="60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</row>
    <row r="427" ht="15.75" customHeight="1">
      <c r="D427" s="60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5"/>
      <c r="AW427" s="35"/>
      <c r="AX427" s="35"/>
    </row>
    <row r="428" ht="15.75" customHeight="1">
      <c r="D428" s="60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  <c r="AU428" s="35"/>
      <c r="AV428" s="35"/>
      <c r="AW428" s="35"/>
      <c r="AX428" s="35"/>
    </row>
    <row r="429" ht="15.75" customHeight="1">
      <c r="D429" s="60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  <c r="AU429" s="35"/>
      <c r="AV429" s="35"/>
      <c r="AW429" s="35"/>
      <c r="AX429" s="35"/>
    </row>
    <row r="430" ht="15.75" customHeight="1">
      <c r="D430" s="60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  <c r="AB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  <c r="AT430" s="35"/>
      <c r="AU430" s="35"/>
      <c r="AV430" s="35"/>
      <c r="AW430" s="35"/>
      <c r="AX430" s="35"/>
    </row>
    <row r="431" ht="15.75" customHeight="1">
      <c r="D431" s="60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  <c r="AB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  <c r="AU431" s="35"/>
      <c r="AV431" s="35"/>
      <c r="AW431" s="35"/>
      <c r="AX431" s="35"/>
    </row>
    <row r="432" ht="15.75" customHeight="1">
      <c r="D432" s="60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  <c r="AU432" s="35"/>
      <c r="AV432" s="35"/>
      <c r="AW432" s="35"/>
      <c r="AX432" s="35"/>
    </row>
    <row r="433" ht="15.75" customHeight="1">
      <c r="D433" s="60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  <c r="AV433" s="35"/>
      <c r="AW433" s="35"/>
      <c r="AX433" s="35"/>
    </row>
    <row r="434" ht="15.75" customHeight="1">
      <c r="D434" s="60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  <c r="AU434" s="35"/>
      <c r="AV434" s="35"/>
      <c r="AW434" s="35"/>
      <c r="AX434" s="35"/>
    </row>
    <row r="435" ht="15.75" customHeight="1">
      <c r="D435" s="60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  <c r="AX435" s="35"/>
    </row>
    <row r="436" ht="15.75" customHeight="1">
      <c r="D436" s="60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</row>
    <row r="437" ht="15.75" customHeight="1">
      <c r="D437" s="60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  <c r="AU437" s="35"/>
      <c r="AV437" s="35"/>
      <c r="AW437" s="35"/>
      <c r="AX437" s="35"/>
    </row>
    <row r="438" ht="15.75" customHeight="1">
      <c r="D438" s="60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  <c r="AU438" s="35"/>
      <c r="AV438" s="35"/>
      <c r="AW438" s="35"/>
      <c r="AX438" s="35"/>
    </row>
    <row r="439" ht="15.75" customHeight="1">
      <c r="D439" s="60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  <c r="AT439" s="35"/>
      <c r="AU439" s="35"/>
      <c r="AV439" s="35"/>
      <c r="AW439" s="35"/>
      <c r="AX439" s="35"/>
    </row>
    <row r="440" ht="15.75" customHeight="1">
      <c r="D440" s="60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  <c r="AB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  <c r="AT440" s="35"/>
      <c r="AU440" s="35"/>
      <c r="AV440" s="35"/>
      <c r="AW440" s="35"/>
      <c r="AX440" s="35"/>
    </row>
    <row r="441" ht="15.75" customHeight="1">
      <c r="D441" s="60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  <c r="AU441" s="35"/>
      <c r="AV441" s="35"/>
      <c r="AW441" s="35"/>
      <c r="AX441" s="35"/>
    </row>
    <row r="442" ht="15.75" customHeight="1">
      <c r="D442" s="60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  <c r="AS442" s="35"/>
      <c r="AT442" s="35"/>
      <c r="AU442" s="35"/>
      <c r="AV442" s="35"/>
      <c r="AW442" s="35"/>
      <c r="AX442" s="35"/>
    </row>
    <row r="443" ht="15.75" customHeight="1">
      <c r="D443" s="60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  <c r="AU443" s="35"/>
      <c r="AV443" s="35"/>
      <c r="AW443" s="35"/>
      <c r="AX443" s="35"/>
    </row>
    <row r="444" ht="15.75" customHeight="1">
      <c r="D444" s="60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  <c r="AU444" s="35"/>
      <c r="AV444" s="35"/>
      <c r="AW444" s="35"/>
      <c r="AX444" s="35"/>
    </row>
    <row r="445" ht="15.75" customHeight="1">
      <c r="D445" s="60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</row>
    <row r="446" ht="15.75" customHeight="1">
      <c r="D446" s="60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  <c r="AU446" s="35"/>
      <c r="AV446" s="35"/>
      <c r="AW446" s="35"/>
      <c r="AX446" s="35"/>
    </row>
    <row r="447" ht="15.75" customHeight="1">
      <c r="D447" s="60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  <c r="AU447" s="35"/>
      <c r="AV447" s="35"/>
      <c r="AW447" s="35"/>
      <c r="AX447" s="35"/>
    </row>
    <row r="448" ht="15.75" customHeight="1">
      <c r="D448" s="60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  <c r="AB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  <c r="AT448" s="35"/>
      <c r="AU448" s="35"/>
      <c r="AV448" s="35"/>
      <c r="AW448" s="35"/>
      <c r="AX448" s="35"/>
    </row>
    <row r="449" ht="15.75" customHeight="1">
      <c r="D449" s="60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  <c r="AU449" s="35"/>
      <c r="AV449" s="35"/>
      <c r="AW449" s="35"/>
      <c r="AX449" s="35"/>
    </row>
    <row r="450" ht="15.75" customHeight="1">
      <c r="D450" s="60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  <c r="AB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  <c r="AT450" s="35"/>
      <c r="AU450" s="35"/>
      <c r="AV450" s="35"/>
      <c r="AW450" s="35"/>
      <c r="AX450" s="35"/>
    </row>
    <row r="451" ht="15.75" customHeight="1">
      <c r="D451" s="60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  <c r="AX451" s="35"/>
    </row>
    <row r="452" ht="15.75" customHeight="1">
      <c r="D452" s="60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  <c r="AU452" s="35"/>
      <c r="AV452" s="35"/>
      <c r="AW452" s="35"/>
      <c r="AX452" s="35"/>
    </row>
    <row r="453" ht="15.75" customHeight="1">
      <c r="D453" s="60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</row>
    <row r="454" ht="15.75" customHeight="1">
      <c r="D454" s="60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  <c r="AV454" s="35"/>
      <c r="AW454" s="35"/>
      <c r="AX454" s="35"/>
    </row>
    <row r="455" ht="15.75" customHeight="1">
      <c r="D455" s="60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  <c r="AB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  <c r="AU455" s="35"/>
      <c r="AV455" s="35"/>
      <c r="AW455" s="35"/>
      <c r="AX455" s="35"/>
    </row>
    <row r="456" ht="15.75" customHeight="1">
      <c r="D456" s="60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  <c r="AU456" s="35"/>
      <c r="AV456" s="35"/>
      <c r="AW456" s="35"/>
      <c r="AX456" s="35"/>
    </row>
    <row r="457" ht="15.75" customHeight="1">
      <c r="D457" s="60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  <c r="AV457" s="35"/>
      <c r="AW457" s="35"/>
      <c r="AX457" s="35"/>
    </row>
    <row r="458" ht="15.75" customHeight="1">
      <c r="D458" s="60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  <c r="AU458" s="35"/>
      <c r="AV458" s="35"/>
      <c r="AW458" s="35"/>
      <c r="AX458" s="35"/>
    </row>
    <row r="459" ht="15.75" customHeight="1">
      <c r="D459" s="60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  <c r="AU459" s="35"/>
      <c r="AV459" s="35"/>
      <c r="AW459" s="35"/>
      <c r="AX459" s="35"/>
    </row>
    <row r="460" ht="15.75" customHeight="1">
      <c r="D460" s="60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  <c r="AU460" s="35"/>
      <c r="AV460" s="35"/>
      <c r="AW460" s="35"/>
      <c r="AX460" s="35"/>
    </row>
    <row r="461" ht="15.75" customHeight="1">
      <c r="D461" s="60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  <c r="AU461" s="35"/>
      <c r="AV461" s="35"/>
      <c r="AW461" s="35"/>
      <c r="AX461" s="35"/>
    </row>
    <row r="462" ht="15.75" customHeight="1">
      <c r="D462" s="60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</row>
    <row r="463" ht="15.75" customHeight="1">
      <c r="D463" s="60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  <c r="AV463" s="35"/>
      <c r="AW463" s="35"/>
      <c r="AX463" s="35"/>
    </row>
    <row r="464" ht="15.75" customHeight="1">
      <c r="D464" s="60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  <c r="AU464" s="35"/>
      <c r="AV464" s="35"/>
      <c r="AW464" s="35"/>
      <c r="AX464" s="35"/>
    </row>
    <row r="465" ht="15.75" customHeight="1">
      <c r="D465" s="60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</row>
    <row r="466" ht="15.75" customHeight="1">
      <c r="D466" s="60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  <c r="AU466" s="35"/>
      <c r="AV466" s="35"/>
      <c r="AW466" s="35"/>
      <c r="AX466" s="35"/>
    </row>
    <row r="467" ht="15.75" customHeight="1">
      <c r="D467" s="60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  <c r="AU467" s="35"/>
      <c r="AV467" s="35"/>
      <c r="AW467" s="35"/>
      <c r="AX467" s="35"/>
    </row>
    <row r="468" ht="15.75" customHeight="1">
      <c r="D468" s="60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  <c r="AU468" s="35"/>
      <c r="AV468" s="35"/>
      <c r="AW468" s="35"/>
      <c r="AX468" s="35"/>
    </row>
    <row r="469" ht="15.75" customHeight="1">
      <c r="D469" s="60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  <c r="AW469" s="35"/>
      <c r="AX469" s="35"/>
    </row>
    <row r="470" ht="15.75" customHeight="1">
      <c r="D470" s="60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  <c r="AU470" s="35"/>
      <c r="AV470" s="35"/>
      <c r="AW470" s="35"/>
      <c r="AX470" s="35"/>
    </row>
    <row r="471" ht="15.75" customHeight="1">
      <c r="D471" s="60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  <c r="AV471" s="35"/>
      <c r="AW471" s="35"/>
      <c r="AX471" s="35"/>
    </row>
    <row r="472" ht="15.75" customHeight="1">
      <c r="D472" s="60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5"/>
    </row>
    <row r="473" ht="15.75" customHeight="1">
      <c r="D473" s="60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  <c r="AU473" s="35"/>
      <c r="AV473" s="35"/>
      <c r="AW473" s="35"/>
      <c r="AX473" s="35"/>
    </row>
    <row r="474" ht="15.75" customHeight="1">
      <c r="D474" s="60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  <c r="AU474" s="35"/>
      <c r="AV474" s="35"/>
      <c r="AW474" s="35"/>
      <c r="AX474" s="35"/>
    </row>
    <row r="475" ht="15.75" customHeight="1">
      <c r="D475" s="60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  <c r="AU475" s="35"/>
      <c r="AV475" s="35"/>
      <c r="AW475" s="35"/>
      <c r="AX475" s="35"/>
    </row>
    <row r="476" ht="15.75" customHeight="1">
      <c r="D476" s="60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  <c r="AU476" s="35"/>
      <c r="AV476" s="35"/>
      <c r="AW476" s="35"/>
      <c r="AX476" s="35"/>
    </row>
    <row r="477" ht="15.75" customHeight="1">
      <c r="D477" s="60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  <c r="AX477" s="35"/>
    </row>
    <row r="478" ht="15.75" customHeight="1">
      <c r="D478" s="60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  <c r="AU478" s="35"/>
      <c r="AV478" s="35"/>
      <c r="AW478" s="35"/>
      <c r="AX478" s="35"/>
    </row>
    <row r="479" ht="15.75" customHeight="1">
      <c r="D479" s="60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  <c r="AU479" s="35"/>
      <c r="AV479" s="35"/>
      <c r="AW479" s="35"/>
      <c r="AX479" s="35"/>
    </row>
    <row r="480" ht="15.75" customHeight="1">
      <c r="D480" s="60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  <c r="AX480" s="35"/>
    </row>
    <row r="481" ht="15.75" customHeight="1">
      <c r="D481" s="60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</row>
    <row r="482" ht="15.75" customHeight="1">
      <c r="D482" s="60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  <c r="AX482" s="35"/>
    </row>
    <row r="483" ht="15.75" customHeight="1">
      <c r="D483" s="60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  <c r="AU483" s="35"/>
      <c r="AV483" s="35"/>
      <c r="AW483" s="35"/>
      <c r="AX483" s="35"/>
    </row>
    <row r="484" ht="15.75" customHeight="1">
      <c r="D484" s="60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  <c r="AU484" s="35"/>
      <c r="AV484" s="35"/>
      <c r="AW484" s="35"/>
      <c r="AX484" s="35"/>
    </row>
    <row r="485" ht="15.75" customHeight="1">
      <c r="D485" s="60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  <c r="AU485" s="35"/>
      <c r="AV485" s="35"/>
      <c r="AW485" s="35"/>
      <c r="AX485" s="35"/>
    </row>
    <row r="486" ht="15.75" customHeight="1">
      <c r="D486" s="60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  <c r="AU486" s="35"/>
      <c r="AV486" s="35"/>
      <c r="AW486" s="35"/>
      <c r="AX486" s="35"/>
    </row>
    <row r="487" ht="15.75" customHeight="1">
      <c r="D487" s="60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  <c r="AU487" s="35"/>
      <c r="AV487" s="35"/>
      <c r="AW487" s="35"/>
      <c r="AX487" s="35"/>
    </row>
    <row r="488" ht="15.75" customHeight="1">
      <c r="D488" s="60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  <c r="AU488" s="35"/>
      <c r="AV488" s="35"/>
      <c r="AW488" s="35"/>
      <c r="AX488" s="35"/>
    </row>
    <row r="489" ht="15.75" customHeight="1">
      <c r="D489" s="60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</row>
    <row r="490" ht="15.75" customHeight="1">
      <c r="D490" s="60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</row>
    <row r="491" ht="15.75" customHeight="1">
      <c r="D491" s="60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  <c r="AT491" s="35"/>
      <c r="AU491" s="35"/>
      <c r="AV491" s="35"/>
      <c r="AW491" s="35"/>
      <c r="AX491" s="35"/>
    </row>
    <row r="492" ht="15.75" customHeight="1">
      <c r="D492" s="60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  <c r="AT492" s="35"/>
      <c r="AU492" s="35"/>
      <c r="AV492" s="35"/>
      <c r="AW492" s="35"/>
      <c r="AX492" s="35"/>
    </row>
    <row r="493" ht="15.75" customHeight="1">
      <c r="D493" s="60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  <c r="AU493" s="35"/>
      <c r="AV493" s="35"/>
      <c r="AW493" s="35"/>
      <c r="AX493" s="35"/>
    </row>
    <row r="494" ht="15.75" customHeight="1">
      <c r="D494" s="60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  <c r="AU494" s="35"/>
      <c r="AV494" s="35"/>
      <c r="AW494" s="35"/>
      <c r="AX494" s="35"/>
    </row>
    <row r="495" ht="15.75" customHeight="1">
      <c r="D495" s="60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  <c r="AB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  <c r="AT495" s="35"/>
      <c r="AU495" s="35"/>
      <c r="AV495" s="35"/>
      <c r="AW495" s="35"/>
      <c r="AX495" s="35"/>
    </row>
    <row r="496" ht="15.75" customHeight="1">
      <c r="D496" s="60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  <c r="AU496" s="35"/>
      <c r="AV496" s="35"/>
      <c r="AW496" s="35"/>
      <c r="AX496" s="35"/>
    </row>
    <row r="497" ht="15.75" customHeight="1">
      <c r="D497" s="60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  <c r="AU497" s="35"/>
      <c r="AV497" s="35"/>
      <c r="AW497" s="35"/>
      <c r="AX497" s="35"/>
    </row>
    <row r="498" ht="15.75" customHeight="1">
      <c r="D498" s="60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</row>
    <row r="499" ht="15.75" customHeight="1">
      <c r="D499" s="60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</row>
    <row r="500" ht="15.75" customHeight="1">
      <c r="D500" s="60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  <c r="AU500" s="35"/>
      <c r="AV500" s="35"/>
      <c r="AW500" s="35"/>
      <c r="AX500" s="35"/>
    </row>
    <row r="501" ht="15.75" customHeight="1">
      <c r="D501" s="60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  <c r="AB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35"/>
      <c r="AS501" s="35"/>
      <c r="AT501" s="35"/>
      <c r="AU501" s="35"/>
      <c r="AV501" s="35"/>
      <c r="AW501" s="35"/>
      <c r="AX501" s="35"/>
    </row>
    <row r="502" ht="15.75" customHeight="1">
      <c r="D502" s="60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  <c r="AU502" s="35"/>
      <c r="AV502" s="35"/>
      <c r="AW502" s="35"/>
      <c r="AX502" s="35"/>
    </row>
    <row r="503" ht="15.75" customHeight="1">
      <c r="D503" s="60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  <c r="AB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  <c r="AS503" s="35"/>
      <c r="AT503" s="35"/>
      <c r="AU503" s="35"/>
      <c r="AV503" s="35"/>
      <c r="AW503" s="35"/>
      <c r="AX503" s="35"/>
    </row>
    <row r="504" ht="15.75" customHeight="1">
      <c r="D504" s="60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  <c r="AB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35"/>
      <c r="AS504" s="35"/>
      <c r="AT504" s="35"/>
      <c r="AU504" s="35"/>
      <c r="AV504" s="35"/>
      <c r="AW504" s="35"/>
      <c r="AX504" s="35"/>
    </row>
    <row r="505" ht="15.75" customHeight="1">
      <c r="D505" s="60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B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  <c r="AU505" s="35"/>
      <c r="AV505" s="35"/>
      <c r="AW505" s="35"/>
      <c r="AX505" s="35"/>
    </row>
    <row r="506" ht="15.75" customHeight="1">
      <c r="D506" s="60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  <c r="AU506" s="35"/>
      <c r="AV506" s="35"/>
      <c r="AW506" s="35"/>
      <c r="AX506" s="35"/>
    </row>
    <row r="507" ht="15.75" customHeight="1">
      <c r="D507" s="60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  <c r="AU507" s="35"/>
      <c r="AV507" s="35"/>
      <c r="AW507" s="35"/>
      <c r="AX507" s="35"/>
    </row>
    <row r="508" ht="15.75" customHeight="1">
      <c r="D508" s="60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  <c r="AU508" s="35"/>
      <c r="AV508" s="35"/>
      <c r="AW508" s="35"/>
      <c r="AX508" s="35"/>
    </row>
    <row r="509" ht="15.75" customHeight="1">
      <c r="D509" s="60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35"/>
      <c r="AS509" s="35"/>
      <c r="AT509" s="35"/>
      <c r="AU509" s="35"/>
      <c r="AV509" s="35"/>
      <c r="AW509" s="35"/>
      <c r="AX509" s="35"/>
    </row>
    <row r="510" ht="15.75" customHeight="1">
      <c r="D510" s="60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  <c r="AU510" s="35"/>
      <c r="AV510" s="35"/>
      <c r="AW510" s="35"/>
      <c r="AX510" s="35"/>
    </row>
    <row r="511" ht="15.75" customHeight="1">
      <c r="D511" s="60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  <c r="AB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35"/>
      <c r="AS511" s="35"/>
      <c r="AT511" s="35"/>
      <c r="AU511" s="35"/>
      <c r="AV511" s="35"/>
      <c r="AW511" s="35"/>
      <c r="AX511" s="35"/>
    </row>
    <row r="512" ht="15.75" customHeight="1">
      <c r="D512" s="60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  <c r="AB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35"/>
      <c r="AS512" s="35"/>
      <c r="AT512" s="35"/>
      <c r="AU512" s="35"/>
      <c r="AV512" s="35"/>
      <c r="AW512" s="35"/>
      <c r="AX512" s="35"/>
    </row>
    <row r="513" ht="15.75" customHeight="1">
      <c r="D513" s="60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B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  <c r="AT513" s="35"/>
      <c r="AU513" s="35"/>
      <c r="AV513" s="35"/>
      <c r="AW513" s="35"/>
      <c r="AX513" s="35"/>
    </row>
    <row r="514" ht="15.75" customHeight="1">
      <c r="D514" s="60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  <c r="AU514" s="35"/>
      <c r="AV514" s="35"/>
      <c r="AW514" s="35"/>
      <c r="AX514" s="35"/>
    </row>
    <row r="515" ht="15.75" customHeight="1">
      <c r="D515" s="60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  <c r="AU515" s="35"/>
      <c r="AV515" s="35"/>
      <c r="AW515" s="35"/>
      <c r="AX515" s="35"/>
    </row>
    <row r="516" ht="15.75" customHeight="1">
      <c r="D516" s="60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  <c r="AU516" s="35"/>
      <c r="AV516" s="35"/>
      <c r="AW516" s="35"/>
      <c r="AX516" s="35"/>
    </row>
    <row r="517" ht="15.75" customHeight="1">
      <c r="D517" s="60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  <c r="AU517" s="35"/>
      <c r="AV517" s="35"/>
      <c r="AW517" s="35"/>
      <c r="AX517" s="35"/>
    </row>
    <row r="518" ht="15.75" customHeight="1">
      <c r="D518" s="60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  <c r="AU518" s="35"/>
      <c r="AV518" s="35"/>
      <c r="AW518" s="35"/>
      <c r="AX518" s="35"/>
    </row>
    <row r="519" ht="15.75" customHeight="1">
      <c r="D519" s="60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  <c r="AU519" s="35"/>
      <c r="AV519" s="35"/>
      <c r="AW519" s="35"/>
      <c r="AX519" s="35"/>
    </row>
    <row r="520" ht="15.75" customHeight="1">
      <c r="D520" s="60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  <c r="AB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35"/>
      <c r="AS520" s="35"/>
      <c r="AT520" s="35"/>
      <c r="AU520" s="35"/>
      <c r="AV520" s="35"/>
      <c r="AW520" s="35"/>
      <c r="AX520" s="35"/>
    </row>
    <row r="521" ht="15.75" customHeight="1">
      <c r="D521" s="60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  <c r="AU521" s="35"/>
      <c r="AV521" s="35"/>
      <c r="AW521" s="35"/>
      <c r="AX521" s="35"/>
    </row>
    <row r="522" ht="15.75" customHeight="1">
      <c r="D522" s="60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  <c r="AB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35"/>
      <c r="AS522" s="35"/>
      <c r="AT522" s="35"/>
      <c r="AU522" s="35"/>
      <c r="AV522" s="35"/>
      <c r="AW522" s="35"/>
      <c r="AX522" s="35"/>
    </row>
    <row r="523" ht="15.75" customHeight="1">
      <c r="D523" s="60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  <c r="AB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  <c r="AT523" s="35"/>
      <c r="AU523" s="35"/>
      <c r="AV523" s="35"/>
      <c r="AW523" s="35"/>
      <c r="AX523" s="35"/>
    </row>
    <row r="524" ht="15.75" customHeight="1">
      <c r="D524" s="60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  <c r="AB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35"/>
      <c r="AS524" s="35"/>
      <c r="AT524" s="35"/>
      <c r="AU524" s="35"/>
      <c r="AV524" s="35"/>
      <c r="AW524" s="35"/>
      <c r="AX524" s="35"/>
    </row>
    <row r="525" ht="15.75" customHeight="1">
      <c r="D525" s="60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  <c r="AU525" s="35"/>
      <c r="AV525" s="35"/>
      <c r="AW525" s="35"/>
      <c r="AX525" s="35"/>
    </row>
    <row r="526" ht="15.75" customHeight="1">
      <c r="D526" s="60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  <c r="AU526" s="35"/>
      <c r="AV526" s="35"/>
      <c r="AW526" s="35"/>
      <c r="AX526" s="35"/>
    </row>
    <row r="527" ht="15.75" customHeight="1">
      <c r="D527" s="60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  <c r="AB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  <c r="AT527" s="35"/>
      <c r="AU527" s="35"/>
      <c r="AV527" s="35"/>
      <c r="AW527" s="35"/>
      <c r="AX527" s="35"/>
    </row>
    <row r="528" ht="15.75" customHeight="1">
      <c r="D528" s="60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35"/>
      <c r="AS528" s="35"/>
      <c r="AT528" s="35"/>
      <c r="AU528" s="35"/>
      <c r="AV528" s="35"/>
      <c r="AW528" s="35"/>
      <c r="AX528" s="35"/>
    </row>
    <row r="529" ht="15.75" customHeight="1">
      <c r="D529" s="60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  <c r="AU529" s="35"/>
      <c r="AV529" s="35"/>
      <c r="AW529" s="35"/>
      <c r="AX529" s="35"/>
    </row>
    <row r="530" ht="15.75" customHeight="1">
      <c r="D530" s="60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  <c r="AU530" s="35"/>
      <c r="AV530" s="35"/>
      <c r="AW530" s="35"/>
      <c r="AX530" s="35"/>
    </row>
    <row r="531" ht="15.75" customHeight="1">
      <c r="D531" s="60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  <c r="AU531" s="35"/>
      <c r="AV531" s="35"/>
      <c r="AW531" s="35"/>
      <c r="AX531" s="35"/>
    </row>
    <row r="532" ht="15.75" customHeight="1">
      <c r="D532" s="60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  <c r="AB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35"/>
      <c r="AS532" s="35"/>
      <c r="AT532" s="35"/>
      <c r="AU532" s="35"/>
      <c r="AV532" s="35"/>
      <c r="AW532" s="35"/>
      <c r="AX532" s="35"/>
    </row>
    <row r="533" ht="15.75" customHeight="1">
      <c r="D533" s="60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  <c r="AU533" s="35"/>
      <c r="AV533" s="35"/>
      <c r="AW533" s="35"/>
      <c r="AX533" s="35"/>
    </row>
    <row r="534" ht="15.75" customHeight="1">
      <c r="D534" s="60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  <c r="AU534" s="35"/>
      <c r="AV534" s="35"/>
      <c r="AW534" s="35"/>
      <c r="AX534" s="35"/>
    </row>
    <row r="535" ht="15.75" customHeight="1">
      <c r="D535" s="60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</row>
    <row r="536" ht="15.75" customHeight="1">
      <c r="D536" s="60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  <c r="AT536" s="35"/>
      <c r="AU536" s="35"/>
      <c r="AV536" s="35"/>
      <c r="AW536" s="35"/>
      <c r="AX536" s="35"/>
    </row>
    <row r="537" ht="15.75" customHeight="1">
      <c r="D537" s="60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  <c r="AT537" s="35"/>
      <c r="AU537" s="35"/>
      <c r="AV537" s="35"/>
      <c r="AW537" s="35"/>
      <c r="AX537" s="35"/>
    </row>
    <row r="538" ht="15.75" customHeight="1">
      <c r="D538" s="60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  <c r="AB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35"/>
      <c r="AS538" s="35"/>
      <c r="AT538" s="35"/>
      <c r="AU538" s="35"/>
      <c r="AV538" s="35"/>
      <c r="AW538" s="35"/>
      <c r="AX538" s="35"/>
    </row>
    <row r="539" ht="15.75" customHeight="1">
      <c r="D539" s="60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  <c r="AB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35"/>
      <c r="AS539" s="35"/>
      <c r="AT539" s="35"/>
      <c r="AU539" s="35"/>
      <c r="AV539" s="35"/>
      <c r="AW539" s="35"/>
      <c r="AX539" s="35"/>
    </row>
    <row r="540" ht="15.75" customHeight="1">
      <c r="D540" s="60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35"/>
      <c r="AS540" s="35"/>
      <c r="AT540" s="35"/>
      <c r="AU540" s="35"/>
      <c r="AV540" s="35"/>
      <c r="AW540" s="35"/>
      <c r="AX540" s="35"/>
    </row>
    <row r="541" ht="15.75" customHeight="1">
      <c r="D541" s="60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  <c r="AT541" s="35"/>
      <c r="AU541" s="35"/>
      <c r="AV541" s="35"/>
      <c r="AW541" s="35"/>
      <c r="AX541" s="35"/>
    </row>
    <row r="542" ht="15.75" customHeight="1">
      <c r="D542" s="60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  <c r="AU542" s="35"/>
      <c r="AV542" s="35"/>
      <c r="AW542" s="35"/>
      <c r="AX542" s="35"/>
    </row>
    <row r="543" ht="15.75" customHeight="1">
      <c r="D543" s="60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  <c r="AV543" s="35"/>
      <c r="AW543" s="35"/>
      <c r="AX543" s="35"/>
    </row>
    <row r="544" ht="15.75" customHeight="1">
      <c r="D544" s="60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  <c r="AU544" s="35"/>
      <c r="AV544" s="35"/>
      <c r="AW544" s="35"/>
      <c r="AX544" s="35"/>
    </row>
    <row r="545" ht="15.75" customHeight="1">
      <c r="D545" s="60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  <c r="AU545" s="35"/>
      <c r="AV545" s="35"/>
      <c r="AW545" s="35"/>
      <c r="AX545" s="35"/>
    </row>
    <row r="546" ht="15.75" customHeight="1">
      <c r="D546" s="60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  <c r="AU546" s="35"/>
      <c r="AV546" s="35"/>
      <c r="AW546" s="35"/>
      <c r="AX546" s="35"/>
    </row>
    <row r="547" ht="15.75" customHeight="1">
      <c r="D547" s="60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  <c r="AU547" s="35"/>
      <c r="AV547" s="35"/>
      <c r="AW547" s="35"/>
      <c r="AX547" s="35"/>
    </row>
    <row r="548" ht="15.75" customHeight="1">
      <c r="D548" s="60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  <c r="AU548" s="35"/>
      <c r="AV548" s="35"/>
      <c r="AW548" s="35"/>
      <c r="AX548" s="35"/>
    </row>
    <row r="549" ht="15.75" customHeight="1">
      <c r="D549" s="60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  <c r="AU549" s="35"/>
      <c r="AV549" s="35"/>
      <c r="AW549" s="35"/>
      <c r="AX549" s="35"/>
    </row>
    <row r="550" ht="15.75" customHeight="1">
      <c r="D550" s="60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  <c r="AU550" s="35"/>
      <c r="AV550" s="35"/>
      <c r="AW550" s="35"/>
      <c r="AX550" s="35"/>
    </row>
    <row r="551" ht="15.75" customHeight="1">
      <c r="D551" s="60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  <c r="AU551" s="35"/>
      <c r="AV551" s="35"/>
      <c r="AW551" s="35"/>
      <c r="AX551" s="35"/>
    </row>
    <row r="552" ht="15.75" customHeight="1">
      <c r="D552" s="60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  <c r="AX552" s="35"/>
    </row>
    <row r="553" ht="15.75" customHeight="1">
      <c r="D553" s="60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</row>
    <row r="554" ht="15.75" customHeight="1">
      <c r="D554" s="60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  <c r="AX554" s="35"/>
    </row>
    <row r="555" ht="15.75" customHeight="1">
      <c r="D555" s="60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  <c r="AU555" s="35"/>
      <c r="AV555" s="35"/>
      <c r="AW555" s="35"/>
      <c r="AX555" s="35"/>
    </row>
    <row r="556" ht="15.75" customHeight="1">
      <c r="D556" s="60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  <c r="AU556" s="35"/>
      <c r="AV556" s="35"/>
      <c r="AW556" s="35"/>
      <c r="AX556" s="35"/>
    </row>
    <row r="557" ht="15.75" customHeight="1">
      <c r="D557" s="60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  <c r="AU557" s="35"/>
      <c r="AV557" s="35"/>
      <c r="AW557" s="35"/>
      <c r="AX557" s="35"/>
    </row>
    <row r="558" ht="15.75" customHeight="1">
      <c r="D558" s="60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  <c r="AU558" s="35"/>
      <c r="AV558" s="35"/>
      <c r="AW558" s="35"/>
      <c r="AX558" s="35"/>
    </row>
    <row r="559" ht="15.75" customHeight="1">
      <c r="D559" s="60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  <c r="AV559" s="35"/>
      <c r="AW559" s="35"/>
      <c r="AX559" s="35"/>
    </row>
    <row r="560" ht="15.75" customHeight="1">
      <c r="D560" s="60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  <c r="AU560" s="35"/>
      <c r="AV560" s="35"/>
      <c r="AW560" s="35"/>
      <c r="AX560" s="35"/>
    </row>
    <row r="561" ht="15.75" customHeight="1">
      <c r="D561" s="60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</row>
    <row r="562" ht="15.75" customHeight="1">
      <c r="D562" s="60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  <c r="AV562" s="35"/>
      <c r="AW562" s="35"/>
      <c r="AX562" s="35"/>
    </row>
    <row r="563" ht="15.75" customHeight="1">
      <c r="D563" s="60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  <c r="AU563" s="35"/>
      <c r="AV563" s="35"/>
      <c r="AW563" s="35"/>
      <c r="AX563" s="35"/>
    </row>
    <row r="564" ht="15.75" customHeight="1">
      <c r="D564" s="60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  <c r="AU564" s="35"/>
      <c r="AV564" s="35"/>
      <c r="AW564" s="35"/>
      <c r="AX564" s="35"/>
    </row>
    <row r="565" ht="15.75" customHeight="1">
      <c r="D565" s="60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  <c r="AU565" s="35"/>
      <c r="AV565" s="35"/>
      <c r="AW565" s="35"/>
      <c r="AX565" s="35"/>
    </row>
    <row r="566" ht="15.75" customHeight="1">
      <c r="D566" s="60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</row>
    <row r="567" ht="15.75" customHeight="1">
      <c r="D567" s="60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  <c r="AU567" s="35"/>
      <c r="AV567" s="35"/>
      <c r="AW567" s="35"/>
      <c r="AX567" s="35"/>
    </row>
    <row r="568" ht="15.75" customHeight="1">
      <c r="D568" s="60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  <c r="AU568" s="35"/>
      <c r="AV568" s="35"/>
      <c r="AW568" s="35"/>
      <c r="AX568" s="35"/>
    </row>
    <row r="569" ht="15.75" customHeight="1">
      <c r="D569" s="60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  <c r="AU569" s="35"/>
      <c r="AV569" s="35"/>
      <c r="AW569" s="35"/>
      <c r="AX569" s="35"/>
    </row>
    <row r="570" ht="15.75" customHeight="1">
      <c r="D570" s="60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</row>
    <row r="571" ht="15.75" customHeight="1">
      <c r="D571" s="60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</row>
    <row r="572" ht="15.75" customHeight="1">
      <c r="D572" s="60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  <c r="AU572" s="35"/>
      <c r="AV572" s="35"/>
      <c r="AW572" s="35"/>
      <c r="AX572" s="35"/>
    </row>
    <row r="573" ht="15.75" customHeight="1">
      <c r="D573" s="60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  <c r="AU573" s="35"/>
      <c r="AV573" s="35"/>
      <c r="AW573" s="35"/>
      <c r="AX573" s="35"/>
    </row>
    <row r="574" ht="15.75" customHeight="1">
      <c r="D574" s="60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  <c r="AU574" s="35"/>
      <c r="AV574" s="35"/>
      <c r="AW574" s="35"/>
      <c r="AX574" s="35"/>
    </row>
    <row r="575" ht="15.75" customHeight="1">
      <c r="D575" s="60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  <c r="AU575" s="35"/>
      <c r="AV575" s="35"/>
      <c r="AW575" s="35"/>
      <c r="AX575" s="35"/>
    </row>
    <row r="576" ht="15.75" customHeight="1">
      <c r="D576" s="60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  <c r="AU576" s="35"/>
      <c r="AV576" s="35"/>
      <c r="AW576" s="35"/>
      <c r="AX576" s="35"/>
    </row>
    <row r="577" ht="15.75" customHeight="1">
      <c r="D577" s="60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  <c r="AU577" s="35"/>
      <c r="AV577" s="35"/>
      <c r="AW577" s="35"/>
      <c r="AX577" s="35"/>
    </row>
    <row r="578" ht="15.75" customHeight="1">
      <c r="D578" s="60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  <c r="AU578" s="35"/>
      <c r="AV578" s="35"/>
      <c r="AW578" s="35"/>
      <c r="AX578" s="35"/>
    </row>
    <row r="579" ht="15.75" customHeight="1">
      <c r="D579" s="60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  <c r="AU579" s="35"/>
      <c r="AV579" s="35"/>
      <c r="AW579" s="35"/>
      <c r="AX579" s="35"/>
    </row>
    <row r="580" ht="15.75" customHeight="1">
      <c r="D580" s="60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</row>
    <row r="581" ht="15.75" customHeight="1">
      <c r="D581" s="60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</row>
    <row r="582" ht="15.75" customHeight="1">
      <c r="D582" s="60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</row>
    <row r="583" ht="15.75" customHeight="1">
      <c r="D583" s="60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  <c r="AB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35"/>
      <c r="AS583" s="35"/>
      <c r="AT583" s="35"/>
      <c r="AU583" s="35"/>
      <c r="AV583" s="35"/>
      <c r="AW583" s="35"/>
      <c r="AX583" s="35"/>
    </row>
    <row r="584" ht="15.75" customHeight="1">
      <c r="D584" s="60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</row>
    <row r="585" ht="15.75" customHeight="1">
      <c r="D585" s="60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  <c r="AU585" s="35"/>
      <c r="AV585" s="35"/>
      <c r="AW585" s="35"/>
      <c r="AX585" s="35"/>
    </row>
    <row r="586" ht="15.75" customHeight="1">
      <c r="D586" s="60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  <c r="AU586" s="35"/>
      <c r="AV586" s="35"/>
      <c r="AW586" s="35"/>
      <c r="AX586" s="35"/>
    </row>
    <row r="587" ht="15.75" customHeight="1">
      <c r="D587" s="60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35"/>
      <c r="AS587" s="35"/>
      <c r="AT587" s="35"/>
      <c r="AU587" s="35"/>
      <c r="AV587" s="35"/>
      <c r="AW587" s="35"/>
      <c r="AX587" s="35"/>
    </row>
    <row r="588" ht="15.75" customHeight="1">
      <c r="D588" s="60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  <c r="AU588" s="35"/>
      <c r="AV588" s="35"/>
      <c r="AW588" s="35"/>
      <c r="AX588" s="35"/>
    </row>
    <row r="589" ht="15.75" customHeight="1">
      <c r="D589" s="60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  <c r="AX589" s="35"/>
    </row>
    <row r="590" ht="15.75" customHeight="1">
      <c r="D590" s="60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</row>
    <row r="591" ht="15.75" customHeight="1">
      <c r="D591" s="60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  <c r="AU591" s="35"/>
      <c r="AV591" s="35"/>
      <c r="AW591" s="35"/>
      <c r="AX591" s="35"/>
    </row>
    <row r="592" ht="15.75" customHeight="1">
      <c r="D592" s="60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  <c r="AU592" s="35"/>
      <c r="AV592" s="35"/>
      <c r="AW592" s="35"/>
      <c r="AX592" s="35"/>
    </row>
    <row r="593" ht="15.75" customHeight="1">
      <c r="D593" s="60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35"/>
      <c r="AS593" s="35"/>
      <c r="AT593" s="35"/>
      <c r="AU593" s="35"/>
      <c r="AV593" s="35"/>
      <c r="AW593" s="35"/>
      <c r="AX593" s="35"/>
    </row>
    <row r="594" ht="15.75" customHeight="1">
      <c r="D594" s="60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  <c r="AB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35"/>
      <c r="AS594" s="35"/>
      <c r="AT594" s="35"/>
      <c r="AU594" s="35"/>
      <c r="AV594" s="35"/>
      <c r="AW594" s="35"/>
      <c r="AX594" s="35"/>
    </row>
    <row r="595" ht="15.75" customHeight="1">
      <c r="D595" s="60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B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  <c r="AU595" s="35"/>
      <c r="AV595" s="35"/>
      <c r="AW595" s="35"/>
      <c r="AX595" s="35"/>
    </row>
    <row r="596" ht="15.75" customHeight="1">
      <c r="D596" s="60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B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35"/>
      <c r="AS596" s="35"/>
      <c r="AT596" s="35"/>
      <c r="AU596" s="35"/>
      <c r="AV596" s="35"/>
      <c r="AW596" s="35"/>
      <c r="AX596" s="35"/>
    </row>
    <row r="597" ht="15.75" customHeight="1">
      <c r="D597" s="60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  <c r="AV597" s="35"/>
      <c r="AW597" s="35"/>
      <c r="AX597" s="35"/>
    </row>
    <row r="598" ht="15.75" customHeight="1">
      <c r="D598" s="60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  <c r="AX598" s="35"/>
    </row>
    <row r="599" ht="15.75" customHeight="1">
      <c r="D599" s="60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  <c r="AU599" s="35"/>
      <c r="AV599" s="35"/>
      <c r="AW599" s="35"/>
      <c r="AX599" s="35"/>
    </row>
    <row r="600" ht="15.75" customHeight="1">
      <c r="D600" s="60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  <c r="AT600" s="35"/>
      <c r="AU600" s="35"/>
      <c r="AV600" s="35"/>
      <c r="AW600" s="35"/>
      <c r="AX600" s="35"/>
    </row>
    <row r="601" ht="15.75" customHeight="1">
      <c r="D601" s="60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  <c r="AU601" s="35"/>
      <c r="AV601" s="35"/>
      <c r="AW601" s="35"/>
      <c r="AX601" s="35"/>
    </row>
    <row r="602" ht="15.75" customHeight="1">
      <c r="D602" s="60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  <c r="AU602" s="35"/>
      <c r="AV602" s="35"/>
      <c r="AW602" s="35"/>
      <c r="AX602" s="35"/>
    </row>
    <row r="603" ht="15.75" customHeight="1">
      <c r="D603" s="60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  <c r="AU603" s="35"/>
      <c r="AV603" s="35"/>
      <c r="AW603" s="35"/>
      <c r="AX603" s="35"/>
    </row>
    <row r="604" ht="15.75" customHeight="1">
      <c r="D604" s="60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  <c r="AT604" s="35"/>
      <c r="AU604" s="35"/>
      <c r="AV604" s="35"/>
      <c r="AW604" s="35"/>
      <c r="AX604" s="35"/>
    </row>
    <row r="605" ht="15.75" customHeight="1">
      <c r="D605" s="60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  <c r="AB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35"/>
      <c r="AS605" s="35"/>
      <c r="AT605" s="35"/>
      <c r="AU605" s="35"/>
      <c r="AV605" s="35"/>
      <c r="AW605" s="35"/>
      <c r="AX605" s="35"/>
    </row>
    <row r="606" ht="15.75" customHeight="1">
      <c r="D606" s="60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  <c r="AV606" s="35"/>
      <c r="AW606" s="35"/>
      <c r="AX606" s="35"/>
    </row>
    <row r="607" ht="15.75" customHeight="1">
      <c r="D607" s="60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  <c r="AV607" s="35"/>
      <c r="AW607" s="35"/>
      <c r="AX607" s="35"/>
    </row>
    <row r="608" ht="15.75" customHeight="1">
      <c r="D608" s="60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  <c r="AU608" s="35"/>
      <c r="AV608" s="35"/>
      <c r="AW608" s="35"/>
      <c r="AX608" s="35"/>
    </row>
    <row r="609" ht="15.75" customHeight="1">
      <c r="D609" s="60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  <c r="AU609" s="35"/>
      <c r="AV609" s="35"/>
      <c r="AW609" s="35"/>
      <c r="AX609" s="35"/>
    </row>
    <row r="610" ht="15.75" customHeight="1">
      <c r="D610" s="60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35"/>
      <c r="AS610" s="35"/>
      <c r="AT610" s="35"/>
      <c r="AU610" s="35"/>
      <c r="AV610" s="35"/>
      <c r="AW610" s="35"/>
      <c r="AX610" s="35"/>
    </row>
    <row r="611" ht="15.75" customHeight="1">
      <c r="D611" s="60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  <c r="AB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35"/>
      <c r="AS611" s="35"/>
      <c r="AT611" s="35"/>
      <c r="AU611" s="35"/>
      <c r="AV611" s="35"/>
      <c r="AW611" s="35"/>
      <c r="AX611" s="35"/>
    </row>
    <row r="612" ht="15.75" customHeight="1">
      <c r="D612" s="60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  <c r="AB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35"/>
      <c r="AS612" s="35"/>
      <c r="AT612" s="35"/>
      <c r="AU612" s="35"/>
      <c r="AV612" s="35"/>
      <c r="AW612" s="35"/>
      <c r="AX612" s="35"/>
    </row>
    <row r="613" ht="15.75" customHeight="1">
      <c r="D613" s="60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  <c r="AU613" s="35"/>
      <c r="AV613" s="35"/>
      <c r="AW613" s="35"/>
      <c r="AX613" s="35"/>
    </row>
    <row r="614" ht="15.75" customHeight="1">
      <c r="D614" s="60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  <c r="AU614" s="35"/>
      <c r="AV614" s="35"/>
      <c r="AW614" s="35"/>
      <c r="AX614" s="35"/>
    </row>
    <row r="615" ht="15.75" customHeight="1">
      <c r="D615" s="60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  <c r="AX615" s="35"/>
    </row>
    <row r="616" ht="15.75" customHeight="1">
      <c r="D616" s="60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  <c r="AU616" s="35"/>
      <c r="AV616" s="35"/>
      <c r="AW616" s="35"/>
      <c r="AX616" s="35"/>
    </row>
    <row r="617" ht="15.75" customHeight="1">
      <c r="D617" s="60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  <c r="AT617" s="35"/>
      <c r="AU617" s="35"/>
      <c r="AV617" s="35"/>
      <c r="AW617" s="35"/>
      <c r="AX617" s="35"/>
    </row>
    <row r="618" ht="15.75" customHeight="1">
      <c r="D618" s="60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  <c r="AB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35"/>
      <c r="AS618" s="35"/>
      <c r="AT618" s="35"/>
      <c r="AU618" s="35"/>
      <c r="AV618" s="35"/>
      <c r="AW618" s="35"/>
      <c r="AX618" s="35"/>
    </row>
    <row r="619" ht="15.75" customHeight="1">
      <c r="D619" s="60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  <c r="AU619" s="35"/>
      <c r="AV619" s="35"/>
      <c r="AW619" s="35"/>
      <c r="AX619" s="35"/>
    </row>
    <row r="620" ht="15.75" customHeight="1">
      <c r="D620" s="60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  <c r="AB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35"/>
      <c r="AS620" s="35"/>
      <c r="AT620" s="35"/>
      <c r="AU620" s="35"/>
      <c r="AV620" s="35"/>
      <c r="AW620" s="35"/>
      <c r="AX620" s="35"/>
    </row>
    <row r="621" ht="15.75" customHeight="1">
      <c r="D621" s="60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  <c r="AU621" s="35"/>
      <c r="AV621" s="35"/>
      <c r="AW621" s="35"/>
      <c r="AX621" s="35"/>
    </row>
    <row r="622" ht="15.75" customHeight="1">
      <c r="D622" s="60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  <c r="AU622" s="35"/>
      <c r="AV622" s="35"/>
      <c r="AW622" s="35"/>
      <c r="AX622" s="35"/>
    </row>
    <row r="623" ht="15.75" customHeight="1">
      <c r="D623" s="60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  <c r="AU623" s="35"/>
      <c r="AV623" s="35"/>
      <c r="AW623" s="35"/>
      <c r="AX623" s="35"/>
    </row>
    <row r="624" ht="15.75" customHeight="1">
      <c r="D624" s="60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  <c r="AU624" s="35"/>
      <c r="AV624" s="35"/>
      <c r="AW624" s="35"/>
      <c r="AX624" s="35"/>
    </row>
    <row r="625" ht="15.75" customHeight="1">
      <c r="D625" s="60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  <c r="AU625" s="35"/>
      <c r="AV625" s="35"/>
      <c r="AW625" s="35"/>
      <c r="AX625" s="35"/>
    </row>
    <row r="626" ht="15.75" customHeight="1">
      <c r="D626" s="60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  <c r="AU626" s="35"/>
      <c r="AV626" s="35"/>
      <c r="AW626" s="35"/>
      <c r="AX626" s="35"/>
    </row>
    <row r="627" ht="15.75" customHeight="1">
      <c r="D627" s="60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  <c r="AU627" s="35"/>
      <c r="AV627" s="35"/>
      <c r="AW627" s="35"/>
      <c r="AX627" s="35"/>
    </row>
    <row r="628" ht="15.75" customHeight="1">
      <c r="D628" s="60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  <c r="AU628" s="35"/>
      <c r="AV628" s="35"/>
      <c r="AW628" s="35"/>
      <c r="AX628" s="35"/>
    </row>
    <row r="629" ht="15.75" customHeight="1">
      <c r="D629" s="60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  <c r="AU629" s="35"/>
      <c r="AV629" s="35"/>
      <c r="AW629" s="35"/>
      <c r="AX629" s="35"/>
    </row>
    <row r="630" ht="15.75" customHeight="1">
      <c r="D630" s="60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  <c r="AU630" s="35"/>
      <c r="AV630" s="35"/>
      <c r="AW630" s="35"/>
      <c r="AX630" s="35"/>
    </row>
    <row r="631" ht="15.75" customHeight="1">
      <c r="D631" s="60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</row>
    <row r="632" ht="15.75" customHeight="1">
      <c r="D632" s="60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</row>
    <row r="633" ht="15.75" customHeight="1">
      <c r="D633" s="60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  <c r="AX633" s="35"/>
    </row>
    <row r="634" ht="15.75" customHeight="1">
      <c r="D634" s="60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  <c r="AU634" s="35"/>
      <c r="AV634" s="35"/>
      <c r="AW634" s="35"/>
      <c r="AX634" s="35"/>
    </row>
    <row r="635" ht="15.75" customHeight="1">
      <c r="D635" s="60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35"/>
      <c r="AS635" s="35"/>
      <c r="AT635" s="35"/>
      <c r="AU635" s="35"/>
      <c r="AV635" s="35"/>
      <c r="AW635" s="35"/>
      <c r="AX635" s="35"/>
    </row>
    <row r="636" ht="15.75" customHeight="1">
      <c r="D636" s="60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  <c r="AU636" s="35"/>
      <c r="AV636" s="35"/>
      <c r="AW636" s="35"/>
      <c r="AX636" s="35"/>
    </row>
    <row r="637" ht="15.75" customHeight="1">
      <c r="D637" s="60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  <c r="AU637" s="35"/>
      <c r="AV637" s="35"/>
      <c r="AW637" s="35"/>
      <c r="AX637" s="35"/>
    </row>
    <row r="638" ht="15.75" customHeight="1">
      <c r="D638" s="60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  <c r="AU638" s="35"/>
      <c r="AV638" s="35"/>
      <c r="AW638" s="35"/>
      <c r="AX638" s="35"/>
    </row>
    <row r="639" ht="15.75" customHeight="1">
      <c r="D639" s="60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  <c r="AB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35"/>
      <c r="AS639" s="35"/>
      <c r="AT639" s="35"/>
      <c r="AU639" s="35"/>
      <c r="AV639" s="35"/>
      <c r="AW639" s="35"/>
      <c r="AX639" s="35"/>
    </row>
    <row r="640" ht="15.75" customHeight="1">
      <c r="D640" s="60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  <c r="AU640" s="35"/>
      <c r="AV640" s="35"/>
      <c r="AW640" s="35"/>
      <c r="AX640" s="35"/>
    </row>
    <row r="641" ht="15.75" customHeight="1">
      <c r="D641" s="60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  <c r="AU641" s="35"/>
      <c r="AV641" s="35"/>
      <c r="AW641" s="35"/>
      <c r="AX641" s="35"/>
    </row>
    <row r="642" ht="15.75" customHeight="1">
      <c r="D642" s="60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  <c r="AU642" s="35"/>
      <c r="AV642" s="35"/>
      <c r="AW642" s="35"/>
      <c r="AX642" s="35"/>
    </row>
    <row r="643" ht="15.75" customHeight="1">
      <c r="D643" s="60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5"/>
      <c r="AW643" s="35"/>
      <c r="AX643" s="35"/>
    </row>
    <row r="644" ht="15.75" customHeight="1">
      <c r="D644" s="60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  <c r="AU644" s="35"/>
      <c r="AV644" s="35"/>
      <c r="AW644" s="35"/>
      <c r="AX644" s="35"/>
    </row>
    <row r="645" ht="15.75" customHeight="1">
      <c r="D645" s="60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35"/>
      <c r="AS645" s="35"/>
      <c r="AT645" s="35"/>
      <c r="AU645" s="35"/>
      <c r="AV645" s="35"/>
      <c r="AW645" s="35"/>
      <c r="AX645" s="35"/>
    </row>
    <row r="646" ht="15.75" customHeight="1">
      <c r="D646" s="60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  <c r="AU646" s="35"/>
      <c r="AV646" s="35"/>
      <c r="AW646" s="35"/>
      <c r="AX646" s="35"/>
    </row>
    <row r="647" ht="15.75" customHeight="1">
      <c r="D647" s="60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  <c r="AU647" s="35"/>
      <c r="AV647" s="35"/>
      <c r="AW647" s="35"/>
      <c r="AX647" s="35"/>
    </row>
    <row r="648" ht="15.75" customHeight="1">
      <c r="D648" s="60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  <c r="AU648" s="35"/>
      <c r="AV648" s="35"/>
      <c r="AW648" s="35"/>
      <c r="AX648" s="35"/>
    </row>
    <row r="649" ht="15.75" customHeight="1">
      <c r="D649" s="60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35"/>
      <c r="AS649" s="35"/>
      <c r="AT649" s="35"/>
      <c r="AU649" s="35"/>
      <c r="AV649" s="35"/>
      <c r="AW649" s="35"/>
      <c r="AX649" s="35"/>
    </row>
    <row r="650" ht="15.75" customHeight="1">
      <c r="D650" s="60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  <c r="AU650" s="35"/>
      <c r="AV650" s="35"/>
      <c r="AW650" s="35"/>
      <c r="AX650" s="35"/>
    </row>
    <row r="651" ht="15.75" customHeight="1">
      <c r="D651" s="60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5"/>
      <c r="AW651" s="35"/>
      <c r="AX651" s="35"/>
    </row>
    <row r="652" ht="15.75" customHeight="1">
      <c r="D652" s="60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  <c r="AU652" s="35"/>
      <c r="AV652" s="35"/>
      <c r="AW652" s="35"/>
      <c r="AX652" s="35"/>
    </row>
    <row r="653" ht="15.75" customHeight="1">
      <c r="D653" s="60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  <c r="AB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35"/>
      <c r="AS653" s="35"/>
      <c r="AT653" s="35"/>
      <c r="AU653" s="35"/>
      <c r="AV653" s="35"/>
      <c r="AW653" s="35"/>
      <c r="AX653" s="35"/>
    </row>
    <row r="654" ht="15.75" customHeight="1">
      <c r="D654" s="60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  <c r="AU654" s="35"/>
      <c r="AV654" s="35"/>
      <c r="AW654" s="35"/>
      <c r="AX654" s="35"/>
    </row>
    <row r="655" ht="15.75" customHeight="1">
      <c r="D655" s="60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  <c r="AU655" s="35"/>
      <c r="AV655" s="35"/>
      <c r="AW655" s="35"/>
      <c r="AX655" s="35"/>
    </row>
    <row r="656" ht="15.75" customHeight="1">
      <c r="D656" s="60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B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35"/>
      <c r="AS656" s="35"/>
      <c r="AT656" s="35"/>
      <c r="AU656" s="35"/>
      <c r="AV656" s="35"/>
      <c r="AW656" s="35"/>
      <c r="AX656" s="35"/>
    </row>
    <row r="657" ht="15.75" customHeight="1">
      <c r="D657" s="60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  <c r="AB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35"/>
      <c r="AS657" s="35"/>
      <c r="AT657" s="35"/>
      <c r="AU657" s="35"/>
      <c r="AV657" s="35"/>
      <c r="AW657" s="35"/>
      <c r="AX657" s="35"/>
    </row>
    <row r="658" ht="15.75" customHeight="1">
      <c r="D658" s="60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  <c r="AU658" s="35"/>
      <c r="AV658" s="35"/>
      <c r="AW658" s="35"/>
      <c r="AX658" s="35"/>
    </row>
    <row r="659" ht="15.75" customHeight="1">
      <c r="D659" s="60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  <c r="AU659" s="35"/>
      <c r="AV659" s="35"/>
      <c r="AW659" s="35"/>
      <c r="AX659" s="35"/>
    </row>
    <row r="660" ht="15.75" customHeight="1">
      <c r="D660" s="60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  <c r="AX660" s="35"/>
    </row>
    <row r="661" ht="15.75" customHeight="1">
      <c r="D661" s="60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  <c r="AU661" s="35"/>
      <c r="AV661" s="35"/>
      <c r="AW661" s="35"/>
      <c r="AX661" s="35"/>
    </row>
    <row r="662" ht="15.75" customHeight="1">
      <c r="D662" s="60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  <c r="AV662" s="35"/>
      <c r="AW662" s="35"/>
      <c r="AX662" s="35"/>
    </row>
    <row r="663" ht="15.75" customHeight="1">
      <c r="D663" s="60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  <c r="AU663" s="35"/>
      <c r="AV663" s="35"/>
      <c r="AW663" s="35"/>
      <c r="AX663" s="35"/>
    </row>
    <row r="664" ht="15.75" customHeight="1">
      <c r="D664" s="60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  <c r="AU664" s="35"/>
      <c r="AV664" s="35"/>
      <c r="AW664" s="35"/>
      <c r="AX664" s="35"/>
    </row>
    <row r="665" ht="15.75" customHeight="1">
      <c r="D665" s="60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  <c r="AB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35"/>
      <c r="AS665" s="35"/>
      <c r="AT665" s="35"/>
      <c r="AU665" s="35"/>
      <c r="AV665" s="35"/>
      <c r="AW665" s="35"/>
      <c r="AX665" s="35"/>
    </row>
    <row r="666" ht="15.75" customHeight="1">
      <c r="D666" s="60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  <c r="AB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35"/>
      <c r="AS666" s="35"/>
      <c r="AT666" s="35"/>
      <c r="AU666" s="35"/>
      <c r="AV666" s="35"/>
      <c r="AW666" s="35"/>
      <c r="AX666" s="35"/>
    </row>
    <row r="667" ht="15.75" customHeight="1">
      <c r="D667" s="60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  <c r="AB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35"/>
      <c r="AS667" s="35"/>
      <c r="AT667" s="35"/>
      <c r="AU667" s="35"/>
      <c r="AV667" s="35"/>
      <c r="AW667" s="35"/>
      <c r="AX667" s="35"/>
    </row>
    <row r="668" ht="15.75" customHeight="1">
      <c r="D668" s="60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  <c r="AU668" s="35"/>
      <c r="AV668" s="35"/>
      <c r="AW668" s="35"/>
      <c r="AX668" s="35"/>
    </row>
    <row r="669" ht="15.75" customHeight="1">
      <c r="D669" s="60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  <c r="AX669" s="35"/>
    </row>
    <row r="670" ht="15.75" customHeight="1">
      <c r="D670" s="60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  <c r="AU670" s="35"/>
      <c r="AV670" s="35"/>
      <c r="AW670" s="35"/>
      <c r="AX670" s="35"/>
    </row>
    <row r="671" ht="15.75" customHeight="1">
      <c r="D671" s="60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  <c r="AB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35"/>
      <c r="AS671" s="35"/>
      <c r="AT671" s="35"/>
      <c r="AU671" s="35"/>
      <c r="AV671" s="35"/>
      <c r="AW671" s="35"/>
      <c r="AX671" s="35"/>
    </row>
    <row r="672" ht="15.75" customHeight="1">
      <c r="D672" s="60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  <c r="AT672" s="35"/>
      <c r="AU672" s="35"/>
      <c r="AV672" s="35"/>
      <c r="AW672" s="35"/>
      <c r="AX672" s="35"/>
    </row>
    <row r="673" ht="15.75" customHeight="1">
      <c r="D673" s="60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  <c r="AB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35"/>
      <c r="AS673" s="35"/>
      <c r="AT673" s="35"/>
      <c r="AU673" s="35"/>
      <c r="AV673" s="35"/>
      <c r="AW673" s="35"/>
      <c r="AX673" s="35"/>
    </row>
    <row r="674" ht="15.75" customHeight="1">
      <c r="D674" s="60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  <c r="AV674" s="35"/>
      <c r="AW674" s="35"/>
      <c r="AX674" s="35"/>
    </row>
    <row r="675" ht="15.75" customHeight="1">
      <c r="D675" s="60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  <c r="AB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35"/>
      <c r="AS675" s="35"/>
      <c r="AT675" s="35"/>
      <c r="AU675" s="35"/>
      <c r="AV675" s="35"/>
      <c r="AW675" s="35"/>
      <c r="AX675" s="35"/>
    </row>
    <row r="676" ht="15.75" customHeight="1">
      <c r="D676" s="60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  <c r="AB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35"/>
      <c r="AS676" s="35"/>
      <c r="AT676" s="35"/>
      <c r="AU676" s="35"/>
      <c r="AV676" s="35"/>
      <c r="AW676" s="35"/>
      <c r="AX676" s="35"/>
    </row>
    <row r="677" ht="15.75" customHeight="1">
      <c r="D677" s="60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  <c r="AB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35"/>
      <c r="AS677" s="35"/>
      <c r="AT677" s="35"/>
      <c r="AU677" s="35"/>
      <c r="AV677" s="35"/>
      <c r="AW677" s="35"/>
      <c r="AX677" s="35"/>
    </row>
    <row r="678" ht="15.75" customHeight="1">
      <c r="D678" s="60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  <c r="AX678" s="35"/>
    </row>
    <row r="679" ht="15.75" customHeight="1">
      <c r="D679" s="60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  <c r="AV679" s="35"/>
      <c r="AW679" s="35"/>
      <c r="AX679" s="35"/>
    </row>
    <row r="680" ht="15.75" customHeight="1">
      <c r="D680" s="60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  <c r="AU680" s="35"/>
      <c r="AV680" s="35"/>
      <c r="AW680" s="35"/>
      <c r="AX680" s="35"/>
    </row>
    <row r="681" ht="15.75" customHeight="1">
      <c r="D681" s="60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  <c r="AB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  <c r="AU681" s="35"/>
      <c r="AV681" s="35"/>
      <c r="AW681" s="35"/>
      <c r="AX681" s="35"/>
    </row>
    <row r="682" ht="15.75" customHeight="1">
      <c r="D682" s="60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  <c r="AU682" s="35"/>
      <c r="AV682" s="35"/>
      <c r="AW682" s="35"/>
      <c r="AX682" s="35"/>
    </row>
    <row r="683" ht="15.75" customHeight="1">
      <c r="D683" s="60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  <c r="AU683" s="35"/>
      <c r="AV683" s="35"/>
      <c r="AW683" s="35"/>
      <c r="AX683" s="35"/>
    </row>
    <row r="684" ht="15.75" customHeight="1">
      <c r="D684" s="60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  <c r="AU684" s="35"/>
      <c r="AV684" s="35"/>
      <c r="AW684" s="35"/>
      <c r="AX684" s="35"/>
    </row>
    <row r="685" ht="15.75" customHeight="1">
      <c r="D685" s="60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  <c r="AU685" s="35"/>
      <c r="AV685" s="35"/>
      <c r="AW685" s="35"/>
      <c r="AX685" s="35"/>
    </row>
    <row r="686" ht="15.75" customHeight="1">
      <c r="D686" s="60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  <c r="AU686" s="35"/>
      <c r="AV686" s="35"/>
      <c r="AW686" s="35"/>
      <c r="AX686" s="35"/>
    </row>
    <row r="687" ht="15.75" customHeight="1">
      <c r="D687" s="60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  <c r="AV687" s="35"/>
      <c r="AW687" s="35"/>
      <c r="AX687" s="35"/>
    </row>
    <row r="688" ht="15.75" customHeight="1">
      <c r="D688" s="60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  <c r="AU688" s="35"/>
      <c r="AV688" s="35"/>
      <c r="AW688" s="35"/>
      <c r="AX688" s="35"/>
    </row>
    <row r="689" ht="15.75" customHeight="1">
      <c r="D689" s="60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  <c r="AB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  <c r="AU689" s="35"/>
      <c r="AV689" s="35"/>
      <c r="AW689" s="35"/>
      <c r="AX689" s="35"/>
    </row>
    <row r="690" ht="15.75" customHeight="1">
      <c r="D690" s="60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  <c r="AB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  <c r="AU690" s="35"/>
      <c r="AV690" s="35"/>
      <c r="AW690" s="35"/>
      <c r="AX690" s="35"/>
    </row>
    <row r="691" ht="15.75" customHeight="1">
      <c r="D691" s="60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  <c r="AU691" s="35"/>
      <c r="AV691" s="35"/>
      <c r="AW691" s="35"/>
      <c r="AX691" s="35"/>
    </row>
    <row r="692" ht="15.75" customHeight="1">
      <c r="D692" s="60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  <c r="AU692" s="35"/>
      <c r="AV692" s="35"/>
      <c r="AW692" s="35"/>
      <c r="AX692" s="35"/>
    </row>
    <row r="693" ht="15.75" customHeight="1">
      <c r="D693" s="60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  <c r="AU693" s="35"/>
      <c r="AV693" s="35"/>
      <c r="AW693" s="35"/>
      <c r="AX693" s="35"/>
    </row>
    <row r="694" ht="15.75" customHeight="1">
      <c r="D694" s="60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  <c r="AB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  <c r="AU694" s="35"/>
      <c r="AV694" s="35"/>
      <c r="AW694" s="35"/>
      <c r="AX694" s="35"/>
    </row>
    <row r="695" ht="15.75" customHeight="1">
      <c r="D695" s="60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  <c r="AB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  <c r="AT695" s="35"/>
      <c r="AU695" s="35"/>
      <c r="AV695" s="35"/>
      <c r="AW695" s="35"/>
      <c r="AX695" s="35"/>
    </row>
    <row r="696" ht="15.75" customHeight="1">
      <c r="D696" s="60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  <c r="AV696" s="35"/>
      <c r="AW696" s="35"/>
      <c r="AX696" s="35"/>
    </row>
    <row r="697" ht="15.75" customHeight="1">
      <c r="D697" s="60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</row>
    <row r="698" ht="15.75" customHeight="1">
      <c r="D698" s="60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</row>
    <row r="699" ht="15.75" customHeight="1">
      <c r="D699" s="60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  <c r="AV699" s="35"/>
      <c r="AW699" s="35"/>
      <c r="AX699" s="35"/>
    </row>
    <row r="700" ht="15.75" customHeight="1">
      <c r="D700" s="60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  <c r="AB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35"/>
      <c r="AS700" s="35"/>
      <c r="AT700" s="35"/>
      <c r="AU700" s="35"/>
      <c r="AV700" s="35"/>
      <c r="AW700" s="35"/>
      <c r="AX700" s="35"/>
    </row>
    <row r="701" ht="15.75" customHeight="1">
      <c r="D701" s="60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  <c r="AB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  <c r="AU701" s="35"/>
      <c r="AV701" s="35"/>
      <c r="AW701" s="35"/>
      <c r="AX701" s="35"/>
    </row>
    <row r="702" ht="15.75" customHeight="1">
      <c r="D702" s="60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  <c r="AT702" s="35"/>
      <c r="AU702" s="35"/>
      <c r="AV702" s="35"/>
      <c r="AW702" s="35"/>
      <c r="AX702" s="35"/>
    </row>
    <row r="703" ht="15.75" customHeight="1">
      <c r="D703" s="60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  <c r="AU703" s="35"/>
      <c r="AV703" s="35"/>
      <c r="AW703" s="35"/>
      <c r="AX703" s="35"/>
    </row>
    <row r="704" ht="15.75" customHeight="1">
      <c r="D704" s="60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  <c r="AU704" s="35"/>
      <c r="AV704" s="35"/>
      <c r="AW704" s="35"/>
      <c r="AX704" s="35"/>
    </row>
    <row r="705" ht="15.75" customHeight="1">
      <c r="D705" s="60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  <c r="AU705" s="35"/>
      <c r="AV705" s="35"/>
      <c r="AW705" s="35"/>
      <c r="AX705" s="35"/>
    </row>
    <row r="706" ht="15.75" customHeight="1">
      <c r="D706" s="60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  <c r="AX706" s="35"/>
    </row>
    <row r="707" ht="15.75" customHeight="1">
      <c r="D707" s="60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  <c r="AU707" s="35"/>
      <c r="AV707" s="35"/>
      <c r="AW707" s="35"/>
      <c r="AX707" s="35"/>
    </row>
    <row r="708" ht="15.75" customHeight="1">
      <c r="D708" s="60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  <c r="AU708" s="35"/>
      <c r="AV708" s="35"/>
      <c r="AW708" s="35"/>
      <c r="AX708" s="35"/>
    </row>
    <row r="709" ht="15.75" customHeight="1">
      <c r="D709" s="60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  <c r="AU709" s="35"/>
      <c r="AV709" s="35"/>
      <c r="AW709" s="35"/>
      <c r="AX709" s="35"/>
    </row>
    <row r="710" ht="15.75" customHeight="1">
      <c r="D710" s="60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  <c r="AU710" s="35"/>
      <c r="AV710" s="35"/>
      <c r="AW710" s="35"/>
      <c r="AX710" s="35"/>
    </row>
    <row r="711" ht="15.75" customHeight="1">
      <c r="D711" s="60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  <c r="AW711" s="35"/>
      <c r="AX711" s="35"/>
    </row>
    <row r="712" ht="15.75" customHeight="1">
      <c r="D712" s="60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  <c r="AB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  <c r="AT712" s="35"/>
      <c r="AU712" s="35"/>
      <c r="AV712" s="35"/>
      <c r="AW712" s="35"/>
      <c r="AX712" s="35"/>
    </row>
    <row r="713" ht="15.75" customHeight="1">
      <c r="D713" s="60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  <c r="AB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  <c r="AT713" s="35"/>
      <c r="AU713" s="35"/>
      <c r="AV713" s="35"/>
      <c r="AW713" s="35"/>
      <c r="AX713" s="35"/>
    </row>
    <row r="714" ht="15.75" customHeight="1">
      <c r="D714" s="60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  <c r="AU714" s="35"/>
      <c r="AV714" s="35"/>
      <c r="AW714" s="35"/>
      <c r="AX714" s="35"/>
    </row>
    <row r="715" ht="15.75" customHeight="1">
      <c r="D715" s="60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  <c r="AU715" s="35"/>
      <c r="AV715" s="35"/>
      <c r="AW715" s="35"/>
      <c r="AX715" s="35"/>
    </row>
    <row r="716" ht="15.75" customHeight="1">
      <c r="D716" s="60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  <c r="AU716" s="35"/>
      <c r="AV716" s="35"/>
      <c r="AW716" s="35"/>
      <c r="AX716" s="35"/>
    </row>
    <row r="717" ht="15.75" customHeight="1">
      <c r="D717" s="60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  <c r="AB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35"/>
      <c r="AS717" s="35"/>
      <c r="AT717" s="35"/>
      <c r="AU717" s="35"/>
      <c r="AV717" s="35"/>
      <c r="AW717" s="35"/>
      <c r="AX717" s="35"/>
    </row>
    <row r="718" ht="15.75" customHeight="1">
      <c r="D718" s="60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/>
      <c r="AT718" s="35"/>
      <c r="AU718" s="35"/>
      <c r="AV718" s="35"/>
      <c r="AW718" s="35"/>
      <c r="AX718" s="35"/>
    </row>
    <row r="719" ht="15.75" customHeight="1">
      <c r="D719" s="60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  <c r="AB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35"/>
      <c r="AS719" s="35"/>
      <c r="AT719" s="35"/>
      <c r="AU719" s="35"/>
      <c r="AV719" s="35"/>
      <c r="AW719" s="35"/>
      <c r="AX719" s="35"/>
    </row>
    <row r="720" ht="15.75" customHeight="1">
      <c r="D720" s="60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  <c r="AU720" s="35"/>
      <c r="AV720" s="35"/>
      <c r="AW720" s="35"/>
      <c r="AX720" s="35"/>
    </row>
    <row r="721" ht="15.75" customHeight="1">
      <c r="D721" s="60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  <c r="AB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35"/>
      <c r="AS721" s="35"/>
      <c r="AT721" s="35"/>
      <c r="AU721" s="35"/>
      <c r="AV721" s="35"/>
      <c r="AW721" s="35"/>
      <c r="AX721" s="35"/>
    </row>
    <row r="722" ht="15.75" customHeight="1">
      <c r="D722" s="60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  <c r="AB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35"/>
      <c r="AS722" s="35"/>
      <c r="AT722" s="35"/>
      <c r="AU722" s="35"/>
      <c r="AV722" s="35"/>
      <c r="AW722" s="35"/>
      <c r="AX722" s="35"/>
    </row>
    <row r="723" ht="15.75" customHeight="1">
      <c r="D723" s="60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  <c r="AW723" s="35"/>
      <c r="AX723" s="35"/>
    </row>
    <row r="724" ht="15.75" customHeight="1">
      <c r="D724" s="60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  <c r="AU724" s="35"/>
      <c r="AV724" s="35"/>
      <c r="AW724" s="35"/>
      <c r="AX724" s="35"/>
    </row>
    <row r="725" ht="15.75" customHeight="1">
      <c r="D725" s="60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  <c r="AU725" s="35"/>
      <c r="AV725" s="35"/>
      <c r="AW725" s="35"/>
      <c r="AX725" s="35"/>
    </row>
    <row r="726" ht="15.75" customHeight="1">
      <c r="D726" s="60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  <c r="AU726" s="35"/>
      <c r="AV726" s="35"/>
      <c r="AW726" s="35"/>
      <c r="AX726" s="35"/>
    </row>
    <row r="727" ht="15.75" customHeight="1">
      <c r="D727" s="60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  <c r="AB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35"/>
      <c r="AS727" s="35"/>
      <c r="AT727" s="35"/>
      <c r="AU727" s="35"/>
      <c r="AV727" s="35"/>
      <c r="AW727" s="35"/>
      <c r="AX727" s="35"/>
    </row>
    <row r="728" ht="15.75" customHeight="1">
      <c r="D728" s="60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  <c r="AB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35"/>
      <c r="AS728" s="35"/>
      <c r="AT728" s="35"/>
      <c r="AU728" s="35"/>
      <c r="AV728" s="35"/>
      <c r="AW728" s="35"/>
      <c r="AX728" s="35"/>
    </row>
    <row r="729" ht="15.75" customHeight="1">
      <c r="D729" s="60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/>
      <c r="AB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35"/>
      <c r="AS729" s="35"/>
      <c r="AT729" s="35"/>
      <c r="AU729" s="35"/>
      <c r="AV729" s="35"/>
      <c r="AW729" s="35"/>
      <c r="AX729" s="35"/>
    </row>
    <row r="730" ht="15.75" customHeight="1">
      <c r="D730" s="60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35"/>
      <c r="AS730" s="35"/>
      <c r="AT730" s="35"/>
      <c r="AU730" s="35"/>
      <c r="AV730" s="35"/>
      <c r="AW730" s="35"/>
      <c r="AX730" s="35"/>
    </row>
    <row r="731" ht="15.75" customHeight="1">
      <c r="D731" s="60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  <c r="AA731" s="35"/>
      <c r="AB731" s="35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35"/>
      <c r="AS731" s="35"/>
      <c r="AT731" s="35"/>
      <c r="AU731" s="35"/>
      <c r="AV731" s="35"/>
      <c r="AW731" s="35"/>
      <c r="AX731" s="35"/>
    </row>
    <row r="732" ht="15.75" customHeight="1">
      <c r="D732" s="60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  <c r="AA732" s="35"/>
      <c r="AB732" s="35"/>
      <c r="AD732" s="35"/>
      <c r="AE732" s="35"/>
      <c r="AF732" s="35"/>
      <c r="AG732" s="35"/>
      <c r="AH732" s="35"/>
      <c r="AI732" s="35"/>
      <c r="AJ732" s="35"/>
      <c r="AK732" s="35"/>
      <c r="AL732" s="35"/>
      <c r="AM732" s="35"/>
      <c r="AN732" s="35"/>
      <c r="AO732" s="35"/>
      <c r="AP732" s="35"/>
      <c r="AQ732" s="35"/>
      <c r="AR732" s="35"/>
      <c r="AS732" s="35"/>
      <c r="AT732" s="35"/>
      <c r="AU732" s="35"/>
      <c r="AV732" s="35"/>
      <c r="AW732" s="35"/>
      <c r="AX732" s="35"/>
    </row>
    <row r="733" ht="15.75" customHeight="1">
      <c r="D733" s="60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  <c r="AA733" s="35"/>
      <c r="AB733" s="35"/>
      <c r="AD733" s="35"/>
      <c r="AE733" s="35"/>
      <c r="AF733" s="35"/>
      <c r="AG733" s="35"/>
      <c r="AH733" s="35"/>
      <c r="AI733" s="35"/>
      <c r="AJ733" s="35"/>
      <c r="AK733" s="35"/>
      <c r="AL733" s="35"/>
      <c r="AM733" s="35"/>
      <c r="AN733" s="35"/>
      <c r="AO733" s="35"/>
      <c r="AP733" s="35"/>
      <c r="AQ733" s="35"/>
      <c r="AR733" s="35"/>
      <c r="AS733" s="35"/>
      <c r="AT733" s="35"/>
      <c r="AU733" s="35"/>
      <c r="AV733" s="35"/>
      <c r="AW733" s="35"/>
      <c r="AX733" s="35"/>
    </row>
    <row r="734" ht="15.75" customHeight="1">
      <c r="D734" s="60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35"/>
      <c r="AS734" s="35"/>
      <c r="AT734" s="35"/>
      <c r="AU734" s="35"/>
      <c r="AV734" s="35"/>
      <c r="AW734" s="35"/>
      <c r="AX734" s="35"/>
    </row>
    <row r="735" ht="15.75" customHeight="1">
      <c r="D735" s="60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  <c r="AT735" s="35"/>
      <c r="AU735" s="35"/>
      <c r="AV735" s="35"/>
      <c r="AW735" s="35"/>
      <c r="AX735" s="35"/>
    </row>
    <row r="736" ht="15.75" customHeight="1">
      <c r="D736" s="60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35"/>
      <c r="AS736" s="35"/>
      <c r="AT736" s="35"/>
      <c r="AU736" s="35"/>
      <c r="AV736" s="35"/>
      <c r="AW736" s="35"/>
      <c r="AX736" s="35"/>
    </row>
    <row r="737" ht="15.75" customHeight="1">
      <c r="D737" s="60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  <c r="AA737" s="35"/>
      <c r="AB737" s="35"/>
      <c r="AD737" s="35"/>
      <c r="AE737" s="35"/>
      <c r="AF737" s="35"/>
      <c r="AG737" s="35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35"/>
      <c r="AS737" s="35"/>
      <c r="AT737" s="35"/>
      <c r="AU737" s="35"/>
      <c r="AV737" s="35"/>
      <c r="AW737" s="35"/>
      <c r="AX737" s="35"/>
    </row>
    <row r="738" ht="15.75" customHeight="1">
      <c r="D738" s="60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35"/>
      <c r="AS738" s="35"/>
      <c r="AT738" s="35"/>
      <c r="AU738" s="35"/>
      <c r="AV738" s="35"/>
      <c r="AW738" s="35"/>
      <c r="AX738" s="35"/>
    </row>
    <row r="739" ht="15.75" customHeight="1">
      <c r="D739" s="60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  <c r="AA739" s="35"/>
      <c r="AB739" s="35"/>
      <c r="AD739" s="35"/>
      <c r="AE739" s="35"/>
      <c r="AF739" s="35"/>
      <c r="AG739" s="35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35"/>
      <c r="AS739" s="35"/>
      <c r="AT739" s="35"/>
      <c r="AU739" s="35"/>
      <c r="AV739" s="35"/>
      <c r="AW739" s="35"/>
      <c r="AX739" s="35"/>
    </row>
    <row r="740" ht="15.75" customHeight="1">
      <c r="D740" s="60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35"/>
      <c r="AS740" s="35"/>
      <c r="AT740" s="35"/>
      <c r="AU740" s="35"/>
      <c r="AV740" s="35"/>
      <c r="AW740" s="35"/>
      <c r="AX740" s="35"/>
    </row>
    <row r="741" ht="15.75" customHeight="1">
      <c r="D741" s="60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35"/>
      <c r="AS741" s="35"/>
      <c r="AT741" s="35"/>
      <c r="AU741" s="35"/>
      <c r="AV741" s="35"/>
      <c r="AW741" s="35"/>
      <c r="AX741" s="35"/>
    </row>
    <row r="742" ht="15.75" customHeight="1">
      <c r="D742" s="60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  <c r="AA742" s="35"/>
      <c r="AB742" s="35"/>
      <c r="AD742" s="35"/>
      <c r="AE742" s="35"/>
      <c r="AF742" s="35"/>
      <c r="AG742" s="35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35"/>
      <c r="AS742" s="35"/>
      <c r="AT742" s="35"/>
      <c r="AU742" s="35"/>
      <c r="AV742" s="35"/>
      <c r="AW742" s="35"/>
      <c r="AX742" s="35"/>
    </row>
    <row r="743" ht="15.75" customHeight="1">
      <c r="D743" s="60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  <c r="AA743" s="35"/>
      <c r="AB743" s="35"/>
      <c r="AD743" s="35"/>
      <c r="AE743" s="35"/>
      <c r="AF743" s="35"/>
      <c r="AG743" s="35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35"/>
      <c r="AS743" s="35"/>
      <c r="AT743" s="35"/>
      <c r="AU743" s="35"/>
      <c r="AV743" s="35"/>
      <c r="AW743" s="35"/>
      <c r="AX743" s="35"/>
    </row>
    <row r="744" ht="15.75" customHeight="1">
      <c r="D744" s="60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  <c r="AA744" s="35"/>
      <c r="AB744" s="35"/>
      <c r="AD744" s="35"/>
      <c r="AE744" s="35"/>
      <c r="AF744" s="35"/>
      <c r="AG744" s="35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35"/>
      <c r="AS744" s="35"/>
      <c r="AT744" s="35"/>
      <c r="AU744" s="35"/>
      <c r="AV744" s="35"/>
      <c r="AW744" s="35"/>
      <c r="AX744" s="35"/>
    </row>
    <row r="745" ht="15.75" customHeight="1">
      <c r="D745" s="60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  <c r="AA745" s="35"/>
      <c r="AB745" s="35"/>
      <c r="AD745" s="35"/>
      <c r="AE745" s="35"/>
      <c r="AF745" s="35"/>
      <c r="AG745" s="35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35"/>
      <c r="AS745" s="35"/>
      <c r="AT745" s="35"/>
      <c r="AU745" s="35"/>
      <c r="AV745" s="35"/>
      <c r="AW745" s="35"/>
      <c r="AX745" s="35"/>
    </row>
    <row r="746" ht="15.75" customHeight="1">
      <c r="D746" s="60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  <c r="AA746" s="35"/>
      <c r="AB746" s="35"/>
      <c r="AD746" s="35"/>
      <c r="AE746" s="35"/>
      <c r="AF746" s="35"/>
      <c r="AG746" s="35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35"/>
      <c r="AS746" s="35"/>
      <c r="AT746" s="35"/>
      <c r="AU746" s="35"/>
      <c r="AV746" s="35"/>
      <c r="AW746" s="35"/>
      <c r="AX746" s="35"/>
    </row>
    <row r="747" ht="15.75" customHeight="1">
      <c r="D747" s="60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  <c r="AB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/>
      <c r="AS747" s="35"/>
      <c r="AT747" s="35"/>
      <c r="AU747" s="35"/>
      <c r="AV747" s="35"/>
      <c r="AW747" s="35"/>
      <c r="AX747" s="35"/>
    </row>
    <row r="748" ht="15.75" customHeight="1">
      <c r="D748" s="60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35"/>
      <c r="AS748" s="35"/>
      <c r="AT748" s="35"/>
      <c r="AU748" s="35"/>
      <c r="AV748" s="35"/>
      <c r="AW748" s="35"/>
      <c r="AX748" s="35"/>
    </row>
    <row r="749" ht="15.75" customHeight="1">
      <c r="D749" s="60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  <c r="AA749" s="35"/>
      <c r="AB749" s="35"/>
      <c r="AD749" s="35"/>
      <c r="AE749" s="35"/>
      <c r="AF749" s="35"/>
      <c r="AG749" s="35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35"/>
      <c r="AS749" s="35"/>
      <c r="AT749" s="35"/>
      <c r="AU749" s="35"/>
      <c r="AV749" s="35"/>
      <c r="AW749" s="35"/>
      <c r="AX749" s="35"/>
    </row>
    <row r="750" ht="15.75" customHeight="1">
      <c r="D750" s="60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35"/>
      <c r="AS750" s="35"/>
      <c r="AT750" s="35"/>
      <c r="AU750" s="35"/>
      <c r="AV750" s="35"/>
      <c r="AW750" s="35"/>
      <c r="AX750" s="35"/>
    </row>
    <row r="751" ht="15.75" customHeight="1">
      <c r="D751" s="60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  <c r="AA751" s="35"/>
      <c r="AB751" s="35"/>
      <c r="AD751" s="35"/>
      <c r="AE751" s="35"/>
      <c r="AF751" s="35"/>
      <c r="AG751" s="35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35"/>
      <c r="AS751" s="35"/>
      <c r="AT751" s="35"/>
      <c r="AU751" s="35"/>
      <c r="AV751" s="35"/>
      <c r="AW751" s="35"/>
      <c r="AX751" s="35"/>
    </row>
    <row r="752" ht="15.75" customHeight="1">
      <c r="D752" s="60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  <c r="AA752" s="35"/>
      <c r="AB752" s="35"/>
      <c r="AD752" s="35"/>
      <c r="AE752" s="35"/>
      <c r="AF752" s="35"/>
      <c r="AG752" s="35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35"/>
      <c r="AS752" s="35"/>
      <c r="AT752" s="35"/>
      <c r="AU752" s="35"/>
      <c r="AV752" s="35"/>
      <c r="AW752" s="35"/>
      <c r="AX752" s="35"/>
    </row>
    <row r="753" ht="15.75" customHeight="1">
      <c r="D753" s="60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  <c r="AA753" s="35"/>
      <c r="AB753" s="35"/>
      <c r="AD753" s="35"/>
      <c r="AE753" s="35"/>
      <c r="AF753" s="35"/>
      <c r="AG753" s="35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35"/>
      <c r="AS753" s="35"/>
      <c r="AT753" s="35"/>
      <c r="AU753" s="35"/>
      <c r="AV753" s="35"/>
      <c r="AW753" s="35"/>
      <c r="AX753" s="35"/>
    </row>
    <row r="754" ht="15.75" customHeight="1">
      <c r="D754" s="60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35"/>
      <c r="AS754" s="35"/>
      <c r="AT754" s="35"/>
      <c r="AU754" s="35"/>
      <c r="AV754" s="35"/>
      <c r="AW754" s="35"/>
      <c r="AX754" s="35"/>
    </row>
    <row r="755" ht="15.75" customHeight="1">
      <c r="D755" s="60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/>
      <c r="AS755" s="35"/>
      <c r="AT755" s="35"/>
      <c r="AU755" s="35"/>
      <c r="AV755" s="35"/>
      <c r="AW755" s="35"/>
      <c r="AX755" s="35"/>
    </row>
    <row r="756" ht="15.75" customHeight="1">
      <c r="D756" s="60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35"/>
      <c r="AS756" s="35"/>
      <c r="AT756" s="35"/>
      <c r="AU756" s="35"/>
      <c r="AV756" s="35"/>
      <c r="AW756" s="35"/>
      <c r="AX756" s="35"/>
    </row>
    <row r="757" ht="15.75" customHeight="1">
      <c r="D757" s="60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  <c r="AA757" s="35"/>
      <c r="AB757" s="35"/>
      <c r="AD757" s="35"/>
      <c r="AE757" s="35"/>
      <c r="AF757" s="35"/>
      <c r="AG757" s="35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35"/>
      <c r="AS757" s="35"/>
      <c r="AT757" s="35"/>
      <c r="AU757" s="35"/>
      <c r="AV757" s="35"/>
      <c r="AW757" s="35"/>
      <c r="AX757" s="35"/>
    </row>
    <row r="758" ht="15.75" customHeight="1">
      <c r="D758" s="60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  <c r="AA758" s="35"/>
      <c r="AB758" s="35"/>
      <c r="AD758" s="35"/>
      <c r="AE758" s="35"/>
      <c r="AF758" s="35"/>
      <c r="AG758" s="35"/>
      <c r="AH758" s="35"/>
      <c r="AI758" s="35"/>
      <c r="AJ758" s="35"/>
      <c r="AK758" s="35"/>
      <c r="AL758" s="35"/>
      <c r="AM758" s="35"/>
      <c r="AN758" s="35"/>
      <c r="AO758" s="35"/>
      <c r="AP758" s="35"/>
      <c r="AQ758" s="35"/>
      <c r="AR758" s="35"/>
      <c r="AS758" s="35"/>
      <c r="AT758" s="35"/>
      <c r="AU758" s="35"/>
      <c r="AV758" s="35"/>
      <c r="AW758" s="35"/>
      <c r="AX758" s="35"/>
    </row>
    <row r="759" ht="15.75" customHeight="1">
      <c r="D759" s="60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  <c r="AA759" s="35"/>
      <c r="AB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35"/>
      <c r="AS759" s="35"/>
      <c r="AT759" s="35"/>
      <c r="AU759" s="35"/>
      <c r="AV759" s="35"/>
      <c r="AW759" s="35"/>
      <c r="AX759" s="35"/>
    </row>
    <row r="760" ht="15.75" customHeight="1">
      <c r="D760" s="60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35"/>
      <c r="AS760" s="35"/>
      <c r="AT760" s="35"/>
      <c r="AU760" s="35"/>
      <c r="AV760" s="35"/>
      <c r="AW760" s="35"/>
      <c r="AX760" s="35"/>
    </row>
    <row r="761" ht="15.75" customHeight="1">
      <c r="D761" s="60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  <c r="AA761" s="35"/>
      <c r="AB761" s="35"/>
      <c r="AD761" s="35"/>
      <c r="AE761" s="35"/>
      <c r="AF761" s="35"/>
      <c r="AG761" s="35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35"/>
      <c r="AS761" s="35"/>
      <c r="AT761" s="35"/>
      <c r="AU761" s="35"/>
      <c r="AV761" s="35"/>
      <c r="AW761" s="35"/>
      <c r="AX761" s="35"/>
    </row>
    <row r="762" ht="15.75" customHeight="1">
      <c r="D762" s="60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  <c r="AA762" s="35"/>
      <c r="AB762" s="35"/>
      <c r="AD762" s="35"/>
      <c r="AE762" s="35"/>
      <c r="AF762" s="35"/>
      <c r="AG762" s="35"/>
      <c r="AH762" s="35"/>
      <c r="AI762" s="35"/>
      <c r="AJ762" s="35"/>
      <c r="AK762" s="35"/>
      <c r="AL762" s="35"/>
      <c r="AM762" s="35"/>
      <c r="AN762" s="35"/>
      <c r="AO762" s="35"/>
      <c r="AP762" s="35"/>
      <c r="AQ762" s="35"/>
      <c r="AR762" s="35"/>
      <c r="AS762" s="35"/>
      <c r="AT762" s="35"/>
      <c r="AU762" s="35"/>
      <c r="AV762" s="35"/>
      <c r="AW762" s="35"/>
      <c r="AX762" s="35"/>
    </row>
    <row r="763" ht="15.75" customHeight="1">
      <c r="D763" s="60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  <c r="AA763" s="35"/>
      <c r="AB763" s="35"/>
      <c r="AD763" s="35"/>
      <c r="AE763" s="35"/>
      <c r="AF763" s="35"/>
      <c r="AG763" s="35"/>
      <c r="AH763" s="35"/>
      <c r="AI763" s="35"/>
      <c r="AJ763" s="35"/>
      <c r="AK763" s="35"/>
      <c r="AL763" s="35"/>
      <c r="AM763" s="35"/>
      <c r="AN763" s="35"/>
      <c r="AO763" s="35"/>
      <c r="AP763" s="35"/>
      <c r="AQ763" s="35"/>
      <c r="AR763" s="35"/>
      <c r="AS763" s="35"/>
      <c r="AT763" s="35"/>
      <c r="AU763" s="35"/>
      <c r="AV763" s="35"/>
      <c r="AW763" s="35"/>
      <c r="AX763" s="35"/>
    </row>
    <row r="764" ht="15.75" customHeight="1">
      <c r="D764" s="60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35"/>
      <c r="AS764" s="35"/>
      <c r="AT764" s="35"/>
      <c r="AU764" s="35"/>
      <c r="AV764" s="35"/>
      <c r="AW764" s="35"/>
      <c r="AX764" s="35"/>
    </row>
    <row r="765" ht="15.75" customHeight="1">
      <c r="D765" s="60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  <c r="AU765" s="35"/>
      <c r="AV765" s="35"/>
      <c r="AW765" s="35"/>
      <c r="AX765" s="35"/>
    </row>
    <row r="766" ht="15.75" customHeight="1">
      <c r="D766" s="60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35"/>
      <c r="AS766" s="35"/>
      <c r="AT766" s="35"/>
      <c r="AU766" s="35"/>
      <c r="AV766" s="35"/>
      <c r="AW766" s="35"/>
      <c r="AX766" s="35"/>
    </row>
    <row r="767" ht="15.75" customHeight="1">
      <c r="D767" s="60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  <c r="AA767" s="35"/>
      <c r="AB767" s="35"/>
      <c r="AD767" s="35"/>
      <c r="AE767" s="35"/>
      <c r="AF767" s="35"/>
      <c r="AG767" s="35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35"/>
      <c r="AS767" s="35"/>
      <c r="AT767" s="35"/>
      <c r="AU767" s="35"/>
      <c r="AV767" s="35"/>
      <c r="AW767" s="35"/>
      <c r="AX767" s="35"/>
    </row>
    <row r="768" ht="15.75" customHeight="1">
      <c r="D768" s="60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  <c r="AA768" s="35"/>
      <c r="AB768" s="35"/>
      <c r="AD768" s="35"/>
      <c r="AE768" s="35"/>
      <c r="AF768" s="35"/>
      <c r="AG768" s="35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35"/>
      <c r="AS768" s="35"/>
      <c r="AT768" s="35"/>
      <c r="AU768" s="35"/>
      <c r="AV768" s="35"/>
      <c r="AW768" s="35"/>
      <c r="AX768" s="35"/>
    </row>
    <row r="769" ht="15.75" customHeight="1">
      <c r="D769" s="60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  <c r="AA769" s="35"/>
      <c r="AB769" s="35"/>
      <c r="AD769" s="35"/>
      <c r="AE769" s="35"/>
      <c r="AF769" s="35"/>
      <c r="AG769" s="35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35"/>
      <c r="AS769" s="35"/>
      <c r="AT769" s="35"/>
      <c r="AU769" s="35"/>
      <c r="AV769" s="35"/>
      <c r="AW769" s="35"/>
      <c r="AX769" s="35"/>
    </row>
    <row r="770" ht="15.75" customHeight="1">
      <c r="D770" s="60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  <c r="AA770" s="35"/>
      <c r="AB770" s="35"/>
      <c r="AD770" s="35"/>
      <c r="AE770" s="35"/>
      <c r="AF770" s="35"/>
      <c r="AG770" s="35"/>
      <c r="AH770" s="35"/>
      <c r="AI770" s="35"/>
      <c r="AJ770" s="35"/>
      <c r="AK770" s="35"/>
      <c r="AL770" s="35"/>
      <c r="AM770" s="35"/>
      <c r="AN770" s="35"/>
      <c r="AO770" s="35"/>
      <c r="AP770" s="35"/>
      <c r="AQ770" s="35"/>
      <c r="AR770" s="35"/>
      <c r="AS770" s="35"/>
      <c r="AT770" s="35"/>
      <c r="AU770" s="35"/>
      <c r="AV770" s="35"/>
      <c r="AW770" s="35"/>
      <c r="AX770" s="35"/>
    </row>
    <row r="771" ht="15.75" customHeight="1">
      <c r="D771" s="60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  <c r="AU771" s="35"/>
      <c r="AV771" s="35"/>
      <c r="AW771" s="35"/>
      <c r="AX771" s="35"/>
    </row>
    <row r="772" ht="15.75" customHeight="1">
      <c r="D772" s="60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  <c r="AA772" s="35"/>
      <c r="AB772" s="35"/>
      <c r="AD772" s="35"/>
      <c r="AE772" s="35"/>
      <c r="AF772" s="35"/>
      <c r="AG772" s="35"/>
      <c r="AH772" s="35"/>
      <c r="AI772" s="35"/>
      <c r="AJ772" s="35"/>
      <c r="AK772" s="35"/>
      <c r="AL772" s="35"/>
      <c r="AM772" s="35"/>
      <c r="AN772" s="35"/>
      <c r="AO772" s="35"/>
      <c r="AP772" s="35"/>
      <c r="AQ772" s="35"/>
      <c r="AR772" s="35"/>
      <c r="AS772" s="35"/>
      <c r="AT772" s="35"/>
      <c r="AU772" s="35"/>
      <c r="AV772" s="35"/>
      <c r="AW772" s="35"/>
      <c r="AX772" s="35"/>
    </row>
    <row r="773" ht="15.75" customHeight="1">
      <c r="D773" s="60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  <c r="AA773" s="35"/>
      <c r="AB773" s="35"/>
      <c r="AD773" s="35"/>
      <c r="AE773" s="35"/>
      <c r="AF773" s="35"/>
      <c r="AG773" s="35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35"/>
      <c r="AS773" s="35"/>
      <c r="AT773" s="35"/>
      <c r="AU773" s="35"/>
      <c r="AV773" s="35"/>
      <c r="AW773" s="35"/>
      <c r="AX773" s="35"/>
    </row>
    <row r="774" ht="15.75" customHeight="1">
      <c r="D774" s="60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  <c r="AA774" s="35"/>
      <c r="AB774" s="35"/>
      <c r="AD774" s="35"/>
      <c r="AE774" s="35"/>
      <c r="AF774" s="35"/>
      <c r="AG774" s="35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35"/>
      <c r="AS774" s="35"/>
      <c r="AT774" s="35"/>
      <c r="AU774" s="35"/>
      <c r="AV774" s="35"/>
      <c r="AW774" s="35"/>
      <c r="AX774" s="35"/>
    </row>
    <row r="775" ht="15.75" customHeight="1">
      <c r="D775" s="60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  <c r="AA775" s="35"/>
      <c r="AB775" s="35"/>
      <c r="AD775" s="35"/>
      <c r="AE775" s="35"/>
      <c r="AF775" s="35"/>
      <c r="AG775" s="35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35"/>
      <c r="AS775" s="35"/>
      <c r="AT775" s="35"/>
      <c r="AU775" s="35"/>
      <c r="AV775" s="35"/>
      <c r="AW775" s="35"/>
      <c r="AX775" s="35"/>
    </row>
    <row r="776" ht="15.75" customHeight="1">
      <c r="D776" s="60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  <c r="AA776" s="35"/>
      <c r="AB776" s="35"/>
      <c r="AD776" s="35"/>
      <c r="AE776" s="35"/>
      <c r="AF776" s="35"/>
      <c r="AG776" s="35"/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35"/>
      <c r="AS776" s="35"/>
      <c r="AT776" s="35"/>
      <c r="AU776" s="35"/>
      <c r="AV776" s="35"/>
      <c r="AW776" s="35"/>
      <c r="AX776" s="35"/>
    </row>
    <row r="777" ht="15.75" customHeight="1">
      <c r="D777" s="60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  <c r="AA777" s="35"/>
      <c r="AB777" s="35"/>
      <c r="AD777" s="35"/>
      <c r="AE777" s="35"/>
      <c r="AF777" s="35"/>
      <c r="AG777" s="35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35"/>
      <c r="AS777" s="35"/>
      <c r="AT777" s="35"/>
      <c r="AU777" s="35"/>
      <c r="AV777" s="35"/>
      <c r="AW777" s="35"/>
      <c r="AX777" s="35"/>
    </row>
    <row r="778" ht="15.75" customHeight="1">
      <c r="D778" s="60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  <c r="AA778" s="35"/>
      <c r="AB778" s="35"/>
      <c r="AD778" s="35"/>
      <c r="AE778" s="35"/>
      <c r="AF778" s="35"/>
      <c r="AG778" s="35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35"/>
      <c r="AS778" s="35"/>
      <c r="AT778" s="35"/>
      <c r="AU778" s="35"/>
      <c r="AV778" s="35"/>
      <c r="AW778" s="35"/>
      <c r="AX778" s="35"/>
    </row>
    <row r="779" ht="15.75" customHeight="1">
      <c r="D779" s="60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  <c r="AA779" s="35"/>
      <c r="AB779" s="35"/>
      <c r="AD779" s="35"/>
      <c r="AE779" s="35"/>
      <c r="AF779" s="35"/>
      <c r="AG779" s="35"/>
      <c r="AH779" s="35"/>
      <c r="AI779" s="35"/>
      <c r="AJ779" s="35"/>
      <c r="AK779" s="35"/>
      <c r="AL779" s="35"/>
      <c r="AM779" s="35"/>
      <c r="AN779" s="35"/>
      <c r="AO779" s="35"/>
      <c r="AP779" s="35"/>
      <c r="AQ779" s="35"/>
      <c r="AR779" s="35"/>
      <c r="AS779" s="35"/>
      <c r="AT779" s="35"/>
      <c r="AU779" s="35"/>
      <c r="AV779" s="35"/>
      <c r="AW779" s="35"/>
      <c r="AX779" s="35"/>
    </row>
    <row r="780" ht="15.75" customHeight="1">
      <c r="D780" s="60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  <c r="AA780" s="35"/>
      <c r="AB780" s="35"/>
      <c r="AD780" s="35"/>
      <c r="AE780" s="35"/>
      <c r="AF780" s="35"/>
      <c r="AG780" s="35"/>
      <c r="AH780" s="35"/>
      <c r="AI780" s="35"/>
      <c r="AJ780" s="35"/>
      <c r="AK780" s="35"/>
      <c r="AL780" s="35"/>
      <c r="AM780" s="35"/>
      <c r="AN780" s="35"/>
      <c r="AO780" s="35"/>
      <c r="AP780" s="35"/>
      <c r="AQ780" s="35"/>
      <c r="AR780" s="35"/>
      <c r="AS780" s="35"/>
      <c r="AT780" s="35"/>
      <c r="AU780" s="35"/>
      <c r="AV780" s="35"/>
      <c r="AW780" s="35"/>
      <c r="AX780" s="35"/>
    </row>
    <row r="781" ht="15.75" customHeight="1">
      <c r="D781" s="60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  <c r="AA781" s="35"/>
      <c r="AB781" s="35"/>
      <c r="AD781" s="35"/>
      <c r="AE781" s="35"/>
      <c r="AF781" s="35"/>
      <c r="AG781" s="35"/>
      <c r="AH781" s="35"/>
      <c r="AI781" s="35"/>
      <c r="AJ781" s="35"/>
      <c r="AK781" s="35"/>
      <c r="AL781" s="35"/>
      <c r="AM781" s="35"/>
      <c r="AN781" s="35"/>
      <c r="AO781" s="35"/>
      <c r="AP781" s="35"/>
      <c r="AQ781" s="35"/>
      <c r="AR781" s="35"/>
      <c r="AS781" s="35"/>
      <c r="AT781" s="35"/>
      <c r="AU781" s="35"/>
      <c r="AV781" s="35"/>
      <c r="AW781" s="35"/>
      <c r="AX781" s="35"/>
    </row>
    <row r="782" ht="15.75" customHeight="1">
      <c r="D782" s="60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  <c r="AA782" s="35"/>
      <c r="AB782" s="35"/>
      <c r="AD782" s="35"/>
      <c r="AE782" s="35"/>
      <c r="AF782" s="35"/>
      <c r="AG782" s="35"/>
      <c r="AH782" s="35"/>
      <c r="AI782" s="35"/>
      <c r="AJ782" s="35"/>
      <c r="AK782" s="35"/>
      <c r="AL782" s="35"/>
      <c r="AM782" s="35"/>
      <c r="AN782" s="35"/>
      <c r="AO782" s="35"/>
      <c r="AP782" s="35"/>
      <c r="AQ782" s="35"/>
      <c r="AR782" s="35"/>
      <c r="AS782" s="35"/>
      <c r="AT782" s="35"/>
      <c r="AU782" s="35"/>
      <c r="AV782" s="35"/>
      <c r="AW782" s="35"/>
      <c r="AX782" s="35"/>
    </row>
    <row r="783" ht="15.75" customHeight="1">
      <c r="D783" s="60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5"/>
      <c r="AB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35"/>
      <c r="AS783" s="35"/>
      <c r="AT783" s="35"/>
      <c r="AU783" s="35"/>
      <c r="AV783" s="35"/>
      <c r="AW783" s="35"/>
      <c r="AX783" s="35"/>
    </row>
    <row r="784" ht="15.75" customHeight="1">
      <c r="D784" s="60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  <c r="AA784" s="35"/>
      <c r="AB784" s="35"/>
      <c r="AD784" s="35"/>
      <c r="AE784" s="35"/>
      <c r="AF784" s="35"/>
      <c r="AG784" s="35"/>
      <c r="AH784" s="35"/>
      <c r="AI784" s="35"/>
      <c r="AJ784" s="35"/>
      <c r="AK784" s="35"/>
      <c r="AL784" s="35"/>
      <c r="AM784" s="35"/>
      <c r="AN784" s="35"/>
      <c r="AO784" s="35"/>
      <c r="AP784" s="35"/>
      <c r="AQ784" s="35"/>
      <c r="AR784" s="35"/>
      <c r="AS784" s="35"/>
      <c r="AT784" s="35"/>
      <c r="AU784" s="35"/>
      <c r="AV784" s="35"/>
      <c r="AW784" s="35"/>
      <c r="AX784" s="35"/>
    </row>
    <row r="785" ht="15.75" customHeight="1">
      <c r="D785" s="60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  <c r="AA785" s="35"/>
      <c r="AB785" s="35"/>
      <c r="AD785" s="35"/>
      <c r="AE785" s="35"/>
      <c r="AF785" s="35"/>
      <c r="AG785" s="35"/>
      <c r="AH785" s="35"/>
      <c r="AI785" s="35"/>
      <c r="AJ785" s="35"/>
      <c r="AK785" s="35"/>
      <c r="AL785" s="35"/>
      <c r="AM785" s="35"/>
      <c r="AN785" s="35"/>
      <c r="AO785" s="35"/>
      <c r="AP785" s="35"/>
      <c r="AQ785" s="35"/>
      <c r="AR785" s="35"/>
      <c r="AS785" s="35"/>
      <c r="AT785" s="35"/>
      <c r="AU785" s="35"/>
      <c r="AV785" s="35"/>
      <c r="AW785" s="35"/>
      <c r="AX785" s="35"/>
    </row>
    <row r="786" ht="15.75" customHeight="1">
      <c r="D786" s="60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  <c r="AA786" s="35"/>
      <c r="AB786" s="35"/>
      <c r="AD786" s="35"/>
      <c r="AE786" s="35"/>
      <c r="AF786" s="35"/>
      <c r="AG786" s="35"/>
      <c r="AH786" s="35"/>
      <c r="AI786" s="35"/>
      <c r="AJ786" s="35"/>
      <c r="AK786" s="35"/>
      <c r="AL786" s="35"/>
      <c r="AM786" s="35"/>
      <c r="AN786" s="35"/>
      <c r="AO786" s="35"/>
      <c r="AP786" s="35"/>
      <c r="AQ786" s="35"/>
      <c r="AR786" s="35"/>
      <c r="AS786" s="35"/>
      <c r="AT786" s="35"/>
      <c r="AU786" s="35"/>
      <c r="AV786" s="35"/>
      <c r="AW786" s="35"/>
      <c r="AX786" s="35"/>
    </row>
    <row r="787" ht="15.75" customHeight="1">
      <c r="D787" s="60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  <c r="AA787" s="35"/>
      <c r="AB787" s="35"/>
      <c r="AD787" s="35"/>
      <c r="AE787" s="35"/>
      <c r="AF787" s="35"/>
      <c r="AG787" s="35"/>
      <c r="AH787" s="35"/>
      <c r="AI787" s="35"/>
      <c r="AJ787" s="35"/>
      <c r="AK787" s="35"/>
      <c r="AL787" s="35"/>
      <c r="AM787" s="35"/>
      <c r="AN787" s="35"/>
      <c r="AO787" s="35"/>
      <c r="AP787" s="35"/>
      <c r="AQ787" s="35"/>
      <c r="AR787" s="35"/>
      <c r="AS787" s="35"/>
      <c r="AT787" s="35"/>
      <c r="AU787" s="35"/>
      <c r="AV787" s="35"/>
      <c r="AW787" s="35"/>
      <c r="AX787" s="35"/>
    </row>
    <row r="788" ht="15.75" customHeight="1">
      <c r="D788" s="60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  <c r="AA788" s="35"/>
      <c r="AB788" s="35"/>
      <c r="AD788" s="35"/>
      <c r="AE788" s="35"/>
      <c r="AF788" s="35"/>
      <c r="AG788" s="35"/>
      <c r="AH788" s="35"/>
      <c r="AI788" s="35"/>
      <c r="AJ788" s="35"/>
      <c r="AK788" s="35"/>
      <c r="AL788" s="35"/>
      <c r="AM788" s="35"/>
      <c r="AN788" s="35"/>
      <c r="AO788" s="35"/>
      <c r="AP788" s="35"/>
      <c r="AQ788" s="35"/>
      <c r="AR788" s="35"/>
      <c r="AS788" s="35"/>
      <c r="AT788" s="35"/>
      <c r="AU788" s="35"/>
      <c r="AV788" s="35"/>
      <c r="AW788" s="35"/>
      <c r="AX788" s="35"/>
    </row>
    <row r="789" ht="15.75" customHeight="1">
      <c r="D789" s="60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  <c r="AA789" s="35"/>
      <c r="AB789" s="35"/>
      <c r="AD789" s="35"/>
      <c r="AE789" s="35"/>
      <c r="AF789" s="35"/>
      <c r="AG789" s="35"/>
      <c r="AH789" s="35"/>
      <c r="AI789" s="35"/>
      <c r="AJ789" s="35"/>
      <c r="AK789" s="35"/>
      <c r="AL789" s="35"/>
      <c r="AM789" s="35"/>
      <c r="AN789" s="35"/>
      <c r="AO789" s="35"/>
      <c r="AP789" s="35"/>
      <c r="AQ789" s="35"/>
      <c r="AR789" s="35"/>
      <c r="AS789" s="35"/>
      <c r="AT789" s="35"/>
      <c r="AU789" s="35"/>
      <c r="AV789" s="35"/>
      <c r="AW789" s="35"/>
      <c r="AX789" s="35"/>
    </row>
    <row r="790" ht="15.75" customHeight="1">
      <c r="D790" s="60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  <c r="AA790" s="35"/>
      <c r="AB790" s="35"/>
      <c r="AD790" s="35"/>
      <c r="AE790" s="35"/>
      <c r="AF790" s="35"/>
      <c r="AG790" s="35"/>
      <c r="AH790" s="35"/>
      <c r="AI790" s="35"/>
      <c r="AJ790" s="35"/>
      <c r="AK790" s="35"/>
      <c r="AL790" s="35"/>
      <c r="AM790" s="35"/>
      <c r="AN790" s="35"/>
      <c r="AO790" s="35"/>
      <c r="AP790" s="35"/>
      <c r="AQ790" s="35"/>
      <c r="AR790" s="35"/>
      <c r="AS790" s="35"/>
      <c r="AT790" s="35"/>
      <c r="AU790" s="35"/>
      <c r="AV790" s="35"/>
      <c r="AW790" s="35"/>
      <c r="AX790" s="35"/>
    </row>
    <row r="791" ht="15.75" customHeight="1">
      <c r="D791" s="60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  <c r="AA791" s="35"/>
      <c r="AB791" s="35"/>
      <c r="AD791" s="35"/>
      <c r="AE791" s="35"/>
      <c r="AF791" s="35"/>
      <c r="AG791" s="35"/>
      <c r="AH791" s="35"/>
      <c r="AI791" s="35"/>
      <c r="AJ791" s="35"/>
      <c r="AK791" s="35"/>
      <c r="AL791" s="35"/>
      <c r="AM791" s="35"/>
      <c r="AN791" s="35"/>
      <c r="AO791" s="35"/>
      <c r="AP791" s="35"/>
      <c r="AQ791" s="35"/>
      <c r="AR791" s="35"/>
      <c r="AS791" s="35"/>
      <c r="AT791" s="35"/>
      <c r="AU791" s="35"/>
      <c r="AV791" s="35"/>
      <c r="AW791" s="35"/>
      <c r="AX791" s="35"/>
    </row>
    <row r="792" ht="15.75" customHeight="1">
      <c r="D792" s="60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  <c r="AA792" s="35"/>
      <c r="AB792" s="35"/>
      <c r="AD792" s="35"/>
      <c r="AE792" s="35"/>
      <c r="AF792" s="35"/>
      <c r="AG792" s="35"/>
      <c r="AH792" s="35"/>
      <c r="AI792" s="35"/>
      <c r="AJ792" s="35"/>
      <c r="AK792" s="35"/>
      <c r="AL792" s="35"/>
      <c r="AM792" s="35"/>
      <c r="AN792" s="35"/>
      <c r="AO792" s="35"/>
      <c r="AP792" s="35"/>
      <c r="AQ792" s="35"/>
      <c r="AR792" s="35"/>
      <c r="AS792" s="35"/>
      <c r="AT792" s="35"/>
      <c r="AU792" s="35"/>
      <c r="AV792" s="35"/>
      <c r="AW792" s="35"/>
      <c r="AX792" s="35"/>
    </row>
    <row r="793" ht="15.75" customHeight="1">
      <c r="D793" s="60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  <c r="AA793" s="35"/>
      <c r="AB793" s="35"/>
      <c r="AD793" s="35"/>
      <c r="AE793" s="35"/>
      <c r="AF793" s="35"/>
      <c r="AG793" s="35"/>
      <c r="AH793" s="35"/>
      <c r="AI793" s="35"/>
      <c r="AJ793" s="35"/>
      <c r="AK793" s="35"/>
      <c r="AL793" s="35"/>
      <c r="AM793" s="35"/>
      <c r="AN793" s="35"/>
      <c r="AO793" s="35"/>
      <c r="AP793" s="35"/>
      <c r="AQ793" s="35"/>
      <c r="AR793" s="35"/>
      <c r="AS793" s="35"/>
      <c r="AT793" s="35"/>
      <c r="AU793" s="35"/>
      <c r="AV793" s="35"/>
      <c r="AW793" s="35"/>
      <c r="AX793" s="35"/>
    </row>
    <row r="794" ht="15.75" customHeight="1">
      <c r="D794" s="60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  <c r="AA794" s="35"/>
      <c r="AB794" s="35"/>
      <c r="AD794" s="35"/>
      <c r="AE794" s="35"/>
      <c r="AF794" s="35"/>
      <c r="AG794" s="35"/>
      <c r="AH794" s="35"/>
      <c r="AI794" s="35"/>
      <c r="AJ794" s="35"/>
      <c r="AK794" s="35"/>
      <c r="AL794" s="35"/>
      <c r="AM794" s="35"/>
      <c r="AN794" s="35"/>
      <c r="AO794" s="35"/>
      <c r="AP794" s="35"/>
      <c r="AQ794" s="35"/>
      <c r="AR794" s="35"/>
      <c r="AS794" s="35"/>
      <c r="AT794" s="35"/>
      <c r="AU794" s="35"/>
      <c r="AV794" s="35"/>
      <c r="AW794" s="35"/>
      <c r="AX794" s="35"/>
    </row>
    <row r="795" ht="15.75" customHeight="1">
      <c r="D795" s="60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5"/>
      <c r="AB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35"/>
      <c r="AS795" s="35"/>
      <c r="AT795" s="35"/>
      <c r="AU795" s="35"/>
      <c r="AV795" s="35"/>
      <c r="AW795" s="35"/>
      <c r="AX795" s="35"/>
    </row>
    <row r="796" ht="15.75" customHeight="1">
      <c r="D796" s="60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  <c r="AA796" s="35"/>
      <c r="AB796" s="35"/>
      <c r="AD796" s="35"/>
      <c r="AE796" s="35"/>
      <c r="AF796" s="35"/>
      <c r="AG796" s="35"/>
      <c r="AH796" s="35"/>
      <c r="AI796" s="35"/>
      <c r="AJ796" s="35"/>
      <c r="AK796" s="35"/>
      <c r="AL796" s="35"/>
      <c r="AM796" s="35"/>
      <c r="AN796" s="35"/>
      <c r="AO796" s="35"/>
      <c r="AP796" s="35"/>
      <c r="AQ796" s="35"/>
      <c r="AR796" s="35"/>
      <c r="AS796" s="35"/>
      <c r="AT796" s="35"/>
      <c r="AU796" s="35"/>
      <c r="AV796" s="35"/>
      <c r="AW796" s="35"/>
      <c r="AX796" s="35"/>
    </row>
    <row r="797" ht="15.75" customHeight="1">
      <c r="D797" s="60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  <c r="AA797" s="35"/>
      <c r="AB797" s="35"/>
      <c r="AD797" s="35"/>
      <c r="AE797" s="35"/>
      <c r="AF797" s="35"/>
      <c r="AG797" s="35"/>
      <c r="AH797" s="35"/>
      <c r="AI797" s="35"/>
      <c r="AJ797" s="35"/>
      <c r="AK797" s="35"/>
      <c r="AL797" s="35"/>
      <c r="AM797" s="35"/>
      <c r="AN797" s="35"/>
      <c r="AO797" s="35"/>
      <c r="AP797" s="35"/>
      <c r="AQ797" s="35"/>
      <c r="AR797" s="35"/>
      <c r="AS797" s="35"/>
      <c r="AT797" s="35"/>
      <c r="AU797" s="35"/>
      <c r="AV797" s="35"/>
      <c r="AW797" s="35"/>
      <c r="AX797" s="35"/>
    </row>
    <row r="798" ht="15.75" customHeight="1">
      <c r="D798" s="60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  <c r="AA798" s="35"/>
      <c r="AB798" s="35"/>
      <c r="AD798" s="35"/>
      <c r="AE798" s="35"/>
      <c r="AF798" s="35"/>
      <c r="AG798" s="35"/>
      <c r="AH798" s="35"/>
      <c r="AI798" s="35"/>
      <c r="AJ798" s="35"/>
      <c r="AK798" s="35"/>
      <c r="AL798" s="35"/>
      <c r="AM798" s="35"/>
      <c r="AN798" s="35"/>
      <c r="AO798" s="35"/>
      <c r="AP798" s="35"/>
      <c r="AQ798" s="35"/>
      <c r="AR798" s="35"/>
      <c r="AS798" s="35"/>
      <c r="AT798" s="35"/>
      <c r="AU798" s="35"/>
      <c r="AV798" s="35"/>
      <c r="AW798" s="35"/>
      <c r="AX798" s="35"/>
    </row>
    <row r="799" ht="15.75" customHeight="1">
      <c r="D799" s="60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  <c r="AA799" s="35"/>
      <c r="AB799" s="35"/>
      <c r="AD799" s="35"/>
      <c r="AE799" s="35"/>
      <c r="AF799" s="35"/>
      <c r="AG799" s="35"/>
      <c r="AH799" s="35"/>
      <c r="AI799" s="35"/>
      <c r="AJ799" s="35"/>
      <c r="AK799" s="35"/>
      <c r="AL799" s="35"/>
      <c r="AM799" s="35"/>
      <c r="AN799" s="35"/>
      <c r="AO799" s="35"/>
      <c r="AP799" s="35"/>
      <c r="AQ799" s="35"/>
      <c r="AR799" s="35"/>
      <c r="AS799" s="35"/>
      <c r="AT799" s="35"/>
      <c r="AU799" s="35"/>
      <c r="AV799" s="35"/>
      <c r="AW799" s="35"/>
      <c r="AX799" s="35"/>
    </row>
    <row r="800" ht="15.75" customHeight="1">
      <c r="D800" s="60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  <c r="AA800" s="35"/>
      <c r="AB800" s="35"/>
      <c r="AD800" s="35"/>
      <c r="AE800" s="35"/>
      <c r="AF800" s="35"/>
      <c r="AG800" s="35"/>
      <c r="AH800" s="35"/>
      <c r="AI800" s="35"/>
      <c r="AJ800" s="35"/>
      <c r="AK800" s="35"/>
      <c r="AL800" s="35"/>
      <c r="AM800" s="35"/>
      <c r="AN800" s="35"/>
      <c r="AO800" s="35"/>
      <c r="AP800" s="35"/>
      <c r="AQ800" s="35"/>
      <c r="AR800" s="35"/>
      <c r="AS800" s="35"/>
      <c r="AT800" s="35"/>
      <c r="AU800" s="35"/>
      <c r="AV800" s="35"/>
      <c r="AW800" s="35"/>
      <c r="AX800" s="35"/>
    </row>
    <row r="801" ht="15.75" customHeight="1">
      <c r="D801" s="60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  <c r="AA801" s="35"/>
      <c r="AB801" s="35"/>
      <c r="AD801" s="35"/>
      <c r="AE801" s="35"/>
      <c r="AF801" s="35"/>
      <c r="AG801" s="35"/>
      <c r="AH801" s="35"/>
      <c r="AI801" s="35"/>
      <c r="AJ801" s="35"/>
      <c r="AK801" s="35"/>
      <c r="AL801" s="35"/>
      <c r="AM801" s="35"/>
      <c r="AN801" s="35"/>
      <c r="AO801" s="35"/>
      <c r="AP801" s="35"/>
      <c r="AQ801" s="35"/>
      <c r="AR801" s="35"/>
      <c r="AS801" s="35"/>
      <c r="AT801" s="35"/>
      <c r="AU801" s="35"/>
      <c r="AV801" s="35"/>
      <c r="AW801" s="35"/>
      <c r="AX801" s="35"/>
    </row>
    <row r="802" ht="15.75" customHeight="1">
      <c r="D802" s="60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  <c r="AA802" s="35"/>
      <c r="AB802" s="35"/>
      <c r="AD802" s="35"/>
      <c r="AE802" s="35"/>
      <c r="AF802" s="35"/>
      <c r="AG802" s="35"/>
      <c r="AH802" s="35"/>
      <c r="AI802" s="35"/>
      <c r="AJ802" s="35"/>
      <c r="AK802" s="35"/>
      <c r="AL802" s="35"/>
      <c r="AM802" s="35"/>
      <c r="AN802" s="35"/>
      <c r="AO802" s="35"/>
      <c r="AP802" s="35"/>
      <c r="AQ802" s="35"/>
      <c r="AR802" s="35"/>
      <c r="AS802" s="35"/>
      <c r="AT802" s="35"/>
      <c r="AU802" s="35"/>
      <c r="AV802" s="35"/>
      <c r="AW802" s="35"/>
      <c r="AX802" s="35"/>
    </row>
    <row r="803" ht="15.75" customHeight="1">
      <c r="D803" s="60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  <c r="AA803" s="35"/>
      <c r="AB803" s="35"/>
      <c r="AD803" s="35"/>
      <c r="AE803" s="35"/>
      <c r="AF803" s="35"/>
      <c r="AG803" s="35"/>
      <c r="AH803" s="35"/>
      <c r="AI803" s="35"/>
      <c r="AJ803" s="35"/>
      <c r="AK803" s="35"/>
      <c r="AL803" s="35"/>
      <c r="AM803" s="35"/>
      <c r="AN803" s="35"/>
      <c r="AO803" s="35"/>
      <c r="AP803" s="35"/>
      <c r="AQ803" s="35"/>
      <c r="AR803" s="35"/>
      <c r="AS803" s="35"/>
      <c r="AT803" s="35"/>
      <c r="AU803" s="35"/>
      <c r="AV803" s="35"/>
      <c r="AW803" s="35"/>
      <c r="AX803" s="35"/>
    </row>
    <row r="804" ht="15.75" customHeight="1">
      <c r="D804" s="60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  <c r="AA804" s="35"/>
      <c r="AB804" s="35"/>
      <c r="AD804" s="35"/>
      <c r="AE804" s="35"/>
      <c r="AF804" s="35"/>
      <c r="AG804" s="35"/>
      <c r="AH804" s="35"/>
      <c r="AI804" s="35"/>
      <c r="AJ804" s="35"/>
      <c r="AK804" s="35"/>
      <c r="AL804" s="35"/>
      <c r="AM804" s="35"/>
      <c r="AN804" s="35"/>
      <c r="AO804" s="35"/>
      <c r="AP804" s="35"/>
      <c r="AQ804" s="35"/>
      <c r="AR804" s="35"/>
      <c r="AS804" s="35"/>
      <c r="AT804" s="35"/>
      <c r="AU804" s="35"/>
      <c r="AV804" s="35"/>
      <c r="AW804" s="35"/>
      <c r="AX804" s="35"/>
    </row>
    <row r="805" ht="15.75" customHeight="1">
      <c r="D805" s="60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  <c r="AA805" s="35"/>
      <c r="AB805" s="35"/>
      <c r="AD805" s="35"/>
      <c r="AE805" s="35"/>
      <c r="AF805" s="35"/>
      <c r="AG805" s="35"/>
      <c r="AH805" s="35"/>
      <c r="AI805" s="35"/>
      <c r="AJ805" s="35"/>
      <c r="AK805" s="35"/>
      <c r="AL805" s="35"/>
      <c r="AM805" s="35"/>
      <c r="AN805" s="35"/>
      <c r="AO805" s="35"/>
      <c r="AP805" s="35"/>
      <c r="AQ805" s="35"/>
      <c r="AR805" s="35"/>
      <c r="AS805" s="35"/>
      <c r="AT805" s="35"/>
      <c r="AU805" s="35"/>
      <c r="AV805" s="35"/>
      <c r="AW805" s="35"/>
      <c r="AX805" s="35"/>
    </row>
    <row r="806" ht="15.75" customHeight="1">
      <c r="D806" s="60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  <c r="AA806" s="35"/>
      <c r="AB806" s="35"/>
      <c r="AD806" s="35"/>
      <c r="AE806" s="35"/>
      <c r="AF806" s="35"/>
      <c r="AG806" s="35"/>
      <c r="AH806" s="35"/>
      <c r="AI806" s="35"/>
      <c r="AJ806" s="35"/>
      <c r="AK806" s="35"/>
      <c r="AL806" s="35"/>
      <c r="AM806" s="35"/>
      <c r="AN806" s="35"/>
      <c r="AO806" s="35"/>
      <c r="AP806" s="35"/>
      <c r="AQ806" s="35"/>
      <c r="AR806" s="35"/>
      <c r="AS806" s="35"/>
      <c r="AT806" s="35"/>
      <c r="AU806" s="35"/>
      <c r="AV806" s="35"/>
      <c r="AW806" s="35"/>
      <c r="AX806" s="35"/>
    </row>
    <row r="807" ht="15.75" customHeight="1">
      <c r="D807" s="60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  <c r="AU807" s="35"/>
      <c r="AV807" s="35"/>
      <c r="AW807" s="35"/>
      <c r="AX807" s="35"/>
    </row>
    <row r="808" ht="15.75" customHeight="1">
      <c r="D808" s="60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  <c r="AA808" s="35"/>
      <c r="AB808" s="35"/>
      <c r="AD808" s="35"/>
      <c r="AE808" s="35"/>
      <c r="AF808" s="35"/>
      <c r="AG808" s="35"/>
      <c r="AH808" s="35"/>
      <c r="AI808" s="35"/>
      <c r="AJ808" s="35"/>
      <c r="AK808" s="35"/>
      <c r="AL808" s="35"/>
      <c r="AM808" s="35"/>
      <c r="AN808" s="35"/>
      <c r="AO808" s="35"/>
      <c r="AP808" s="35"/>
      <c r="AQ808" s="35"/>
      <c r="AR808" s="35"/>
      <c r="AS808" s="35"/>
      <c r="AT808" s="35"/>
      <c r="AU808" s="35"/>
      <c r="AV808" s="35"/>
      <c r="AW808" s="35"/>
      <c r="AX808" s="35"/>
    </row>
    <row r="809" ht="15.75" customHeight="1">
      <c r="D809" s="60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  <c r="AA809" s="35"/>
      <c r="AB809" s="35"/>
      <c r="AD809" s="35"/>
      <c r="AE809" s="35"/>
      <c r="AF809" s="35"/>
      <c r="AG809" s="35"/>
      <c r="AH809" s="35"/>
      <c r="AI809" s="35"/>
      <c r="AJ809" s="35"/>
      <c r="AK809" s="35"/>
      <c r="AL809" s="35"/>
      <c r="AM809" s="35"/>
      <c r="AN809" s="35"/>
      <c r="AO809" s="35"/>
      <c r="AP809" s="35"/>
      <c r="AQ809" s="35"/>
      <c r="AR809" s="35"/>
      <c r="AS809" s="35"/>
      <c r="AT809" s="35"/>
      <c r="AU809" s="35"/>
      <c r="AV809" s="35"/>
      <c r="AW809" s="35"/>
      <c r="AX809" s="35"/>
    </row>
    <row r="810" ht="15.75" customHeight="1">
      <c r="D810" s="60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  <c r="AA810" s="35"/>
      <c r="AB810" s="35"/>
      <c r="AD810" s="35"/>
      <c r="AE810" s="35"/>
      <c r="AF810" s="35"/>
      <c r="AG810" s="35"/>
      <c r="AH810" s="35"/>
      <c r="AI810" s="35"/>
      <c r="AJ810" s="35"/>
      <c r="AK810" s="35"/>
      <c r="AL810" s="35"/>
      <c r="AM810" s="35"/>
      <c r="AN810" s="35"/>
      <c r="AO810" s="35"/>
      <c r="AP810" s="35"/>
      <c r="AQ810" s="35"/>
      <c r="AR810" s="35"/>
      <c r="AS810" s="35"/>
      <c r="AT810" s="35"/>
      <c r="AU810" s="35"/>
      <c r="AV810" s="35"/>
      <c r="AW810" s="35"/>
      <c r="AX810" s="35"/>
    </row>
    <row r="811" ht="15.75" customHeight="1">
      <c r="D811" s="60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  <c r="AA811" s="35"/>
      <c r="AB811" s="35"/>
      <c r="AD811" s="35"/>
      <c r="AE811" s="35"/>
      <c r="AF811" s="35"/>
      <c r="AG811" s="35"/>
      <c r="AH811" s="35"/>
      <c r="AI811" s="35"/>
      <c r="AJ811" s="35"/>
      <c r="AK811" s="35"/>
      <c r="AL811" s="35"/>
      <c r="AM811" s="35"/>
      <c r="AN811" s="35"/>
      <c r="AO811" s="35"/>
      <c r="AP811" s="35"/>
      <c r="AQ811" s="35"/>
      <c r="AR811" s="35"/>
      <c r="AS811" s="35"/>
      <c r="AT811" s="35"/>
      <c r="AU811" s="35"/>
      <c r="AV811" s="35"/>
      <c r="AW811" s="35"/>
      <c r="AX811" s="35"/>
    </row>
    <row r="812" ht="15.75" customHeight="1">
      <c r="D812" s="60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  <c r="AA812" s="35"/>
      <c r="AB812" s="35"/>
      <c r="AD812" s="35"/>
      <c r="AE812" s="35"/>
      <c r="AF812" s="35"/>
      <c r="AG812" s="35"/>
      <c r="AH812" s="35"/>
      <c r="AI812" s="35"/>
      <c r="AJ812" s="35"/>
      <c r="AK812" s="35"/>
      <c r="AL812" s="35"/>
      <c r="AM812" s="35"/>
      <c r="AN812" s="35"/>
      <c r="AO812" s="35"/>
      <c r="AP812" s="35"/>
      <c r="AQ812" s="35"/>
      <c r="AR812" s="35"/>
      <c r="AS812" s="35"/>
      <c r="AT812" s="35"/>
      <c r="AU812" s="35"/>
      <c r="AV812" s="35"/>
      <c r="AW812" s="35"/>
      <c r="AX812" s="35"/>
    </row>
    <row r="813" ht="15.75" customHeight="1">
      <c r="D813" s="60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  <c r="AA813" s="35"/>
      <c r="AB813" s="35"/>
      <c r="AD813" s="35"/>
      <c r="AE813" s="35"/>
      <c r="AF813" s="35"/>
      <c r="AG813" s="35"/>
      <c r="AH813" s="35"/>
      <c r="AI813" s="35"/>
      <c r="AJ813" s="35"/>
      <c r="AK813" s="35"/>
      <c r="AL813" s="35"/>
      <c r="AM813" s="35"/>
      <c r="AN813" s="35"/>
      <c r="AO813" s="35"/>
      <c r="AP813" s="35"/>
      <c r="AQ813" s="35"/>
      <c r="AR813" s="35"/>
      <c r="AS813" s="35"/>
      <c r="AT813" s="35"/>
      <c r="AU813" s="35"/>
      <c r="AV813" s="35"/>
      <c r="AW813" s="35"/>
      <c r="AX813" s="35"/>
    </row>
    <row r="814" ht="15.75" customHeight="1">
      <c r="D814" s="60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  <c r="AA814" s="35"/>
      <c r="AB814" s="35"/>
      <c r="AD814" s="35"/>
      <c r="AE814" s="35"/>
      <c r="AF814" s="35"/>
      <c r="AG814" s="35"/>
      <c r="AH814" s="35"/>
      <c r="AI814" s="35"/>
      <c r="AJ814" s="35"/>
      <c r="AK814" s="35"/>
      <c r="AL814" s="35"/>
      <c r="AM814" s="35"/>
      <c r="AN814" s="35"/>
      <c r="AO814" s="35"/>
      <c r="AP814" s="35"/>
      <c r="AQ814" s="35"/>
      <c r="AR814" s="35"/>
      <c r="AS814" s="35"/>
      <c r="AT814" s="35"/>
      <c r="AU814" s="35"/>
      <c r="AV814" s="35"/>
      <c r="AW814" s="35"/>
      <c r="AX814" s="35"/>
    </row>
    <row r="815" ht="15.75" customHeight="1">
      <c r="D815" s="60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  <c r="AA815" s="35"/>
      <c r="AB815" s="35"/>
      <c r="AD815" s="35"/>
      <c r="AE815" s="35"/>
      <c r="AF815" s="35"/>
      <c r="AG815" s="35"/>
      <c r="AH815" s="35"/>
      <c r="AI815" s="35"/>
      <c r="AJ815" s="35"/>
      <c r="AK815" s="35"/>
      <c r="AL815" s="35"/>
      <c r="AM815" s="35"/>
      <c r="AN815" s="35"/>
      <c r="AO815" s="35"/>
      <c r="AP815" s="35"/>
      <c r="AQ815" s="35"/>
      <c r="AR815" s="35"/>
      <c r="AS815" s="35"/>
      <c r="AT815" s="35"/>
      <c r="AU815" s="35"/>
      <c r="AV815" s="35"/>
      <c r="AW815" s="35"/>
      <c r="AX815" s="35"/>
    </row>
    <row r="816" ht="15.75" customHeight="1">
      <c r="D816" s="60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  <c r="AA816" s="35"/>
      <c r="AB816" s="35"/>
      <c r="AD816" s="35"/>
      <c r="AE816" s="35"/>
      <c r="AF816" s="35"/>
      <c r="AG816" s="35"/>
      <c r="AH816" s="35"/>
      <c r="AI816" s="35"/>
      <c r="AJ816" s="35"/>
      <c r="AK816" s="35"/>
      <c r="AL816" s="35"/>
      <c r="AM816" s="35"/>
      <c r="AN816" s="35"/>
      <c r="AO816" s="35"/>
      <c r="AP816" s="35"/>
      <c r="AQ816" s="35"/>
      <c r="AR816" s="35"/>
      <c r="AS816" s="35"/>
      <c r="AT816" s="35"/>
      <c r="AU816" s="35"/>
      <c r="AV816" s="35"/>
      <c r="AW816" s="35"/>
      <c r="AX816" s="35"/>
    </row>
    <row r="817" ht="15.75" customHeight="1">
      <c r="D817" s="60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  <c r="AB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  <c r="AU817" s="35"/>
      <c r="AV817" s="35"/>
      <c r="AW817" s="35"/>
      <c r="AX817" s="35"/>
    </row>
    <row r="818" ht="15.75" customHeight="1">
      <c r="D818" s="60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  <c r="AA818" s="35"/>
      <c r="AB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35"/>
      <c r="AS818" s="35"/>
      <c r="AT818" s="35"/>
      <c r="AU818" s="35"/>
      <c r="AV818" s="35"/>
      <c r="AW818" s="35"/>
      <c r="AX818" s="35"/>
    </row>
    <row r="819" ht="15.75" customHeight="1">
      <c r="D819" s="60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  <c r="AA819" s="35"/>
      <c r="AB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35"/>
      <c r="AS819" s="35"/>
      <c r="AT819" s="35"/>
      <c r="AU819" s="35"/>
      <c r="AV819" s="35"/>
      <c r="AW819" s="35"/>
      <c r="AX819" s="35"/>
    </row>
    <row r="820" ht="15.75" customHeight="1">
      <c r="D820" s="60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  <c r="AA820" s="35"/>
      <c r="AB820" s="35"/>
      <c r="AD820" s="35"/>
      <c r="AE820" s="35"/>
      <c r="AF820" s="35"/>
      <c r="AG820" s="35"/>
      <c r="AH820" s="35"/>
      <c r="AI820" s="35"/>
      <c r="AJ820" s="35"/>
      <c r="AK820" s="35"/>
      <c r="AL820" s="35"/>
      <c r="AM820" s="35"/>
      <c r="AN820" s="35"/>
      <c r="AO820" s="35"/>
      <c r="AP820" s="35"/>
      <c r="AQ820" s="35"/>
      <c r="AR820" s="35"/>
      <c r="AS820" s="35"/>
      <c r="AT820" s="35"/>
      <c r="AU820" s="35"/>
      <c r="AV820" s="35"/>
      <c r="AW820" s="35"/>
      <c r="AX820" s="35"/>
    </row>
    <row r="821" ht="15.75" customHeight="1">
      <c r="D821" s="60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  <c r="AA821" s="35"/>
      <c r="AB821" s="35"/>
      <c r="AD821" s="35"/>
      <c r="AE821" s="35"/>
      <c r="AF821" s="35"/>
      <c r="AG821" s="35"/>
      <c r="AH821" s="35"/>
      <c r="AI821" s="35"/>
      <c r="AJ821" s="35"/>
      <c r="AK821" s="35"/>
      <c r="AL821" s="35"/>
      <c r="AM821" s="35"/>
      <c r="AN821" s="35"/>
      <c r="AO821" s="35"/>
      <c r="AP821" s="35"/>
      <c r="AQ821" s="35"/>
      <c r="AR821" s="35"/>
      <c r="AS821" s="35"/>
      <c r="AT821" s="35"/>
      <c r="AU821" s="35"/>
      <c r="AV821" s="35"/>
      <c r="AW821" s="35"/>
      <c r="AX821" s="35"/>
    </row>
    <row r="822" ht="15.75" customHeight="1">
      <c r="D822" s="60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  <c r="AA822" s="35"/>
      <c r="AB822" s="35"/>
      <c r="AD822" s="35"/>
      <c r="AE822" s="35"/>
      <c r="AF822" s="35"/>
      <c r="AG822" s="35"/>
      <c r="AH822" s="35"/>
      <c r="AI822" s="35"/>
      <c r="AJ822" s="35"/>
      <c r="AK822" s="35"/>
      <c r="AL822" s="35"/>
      <c r="AM822" s="35"/>
      <c r="AN822" s="35"/>
      <c r="AO822" s="35"/>
      <c r="AP822" s="35"/>
      <c r="AQ822" s="35"/>
      <c r="AR822" s="35"/>
      <c r="AS822" s="35"/>
      <c r="AT822" s="35"/>
      <c r="AU822" s="35"/>
      <c r="AV822" s="35"/>
      <c r="AW822" s="35"/>
      <c r="AX822" s="35"/>
    </row>
    <row r="823" ht="15.75" customHeight="1">
      <c r="D823" s="60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  <c r="AA823" s="35"/>
      <c r="AB823" s="35"/>
      <c r="AD823" s="35"/>
      <c r="AE823" s="35"/>
      <c r="AF823" s="35"/>
      <c r="AG823" s="35"/>
      <c r="AH823" s="35"/>
      <c r="AI823" s="35"/>
      <c r="AJ823" s="35"/>
      <c r="AK823" s="35"/>
      <c r="AL823" s="35"/>
      <c r="AM823" s="35"/>
      <c r="AN823" s="35"/>
      <c r="AO823" s="35"/>
      <c r="AP823" s="35"/>
      <c r="AQ823" s="35"/>
      <c r="AR823" s="35"/>
      <c r="AS823" s="35"/>
      <c r="AT823" s="35"/>
      <c r="AU823" s="35"/>
      <c r="AV823" s="35"/>
      <c r="AW823" s="35"/>
      <c r="AX823" s="35"/>
    </row>
    <row r="824" ht="15.75" customHeight="1">
      <c r="D824" s="60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  <c r="AA824" s="35"/>
      <c r="AB824" s="35"/>
      <c r="AD824" s="35"/>
      <c r="AE824" s="35"/>
      <c r="AF824" s="35"/>
      <c r="AG824" s="35"/>
      <c r="AH824" s="35"/>
      <c r="AI824" s="35"/>
      <c r="AJ824" s="35"/>
      <c r="AK824" s="35"/>
      <c r="AL824" s="35"/>
      <c r="AM824" s="35"/>
      <c r="AN824" s="35"/>
      <c r="AO824" s="35"/>
      <c r="AP824" s="35"/>
      <c r="AQ824" s="35"/>
      <c r="AR824" s="35"/>
      <c r="AS824" s="35"/>
      <c r="AT824" s="35"/>
      <c r="AU824" s="35"/>
      <c r="AV824" s="35"/>
      <c r="AW824" s="35"/>
      <c r="AX824" s="35"/>
    </row>
    <row r="825" ht="15.75" customHeight="1">
      <c r="D825" s="60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  <c r="AA825" s="35"/>
      <c r="AB825" s="35"/>
      <c r="AD825" s="35"/>
      <c r="AE825" s="35"/>
      <c r="AF825" s="35"/>
      <c r="AG825" s="35"/>
      <c r="AH825" s="35"/>
      <c r="AI825" s="35"/>
      <c r="AJ825" s="35"/>
      <c r="AK825" s="35"/>
      <c r="AL825" s="35"/>
      <c r="AM825" s="35"/>
      <c r="AN825" s="35"/>
      <c r="AO825" s="35"/>
      <c r="AP825" s="35"/>
      <c r="AQ825" s="35"/>
      <c r="AR825" s="35"/>
      <c r="AS825" s="35"/>
      <c r="AT825" s="35"/>
      <c r="AU825" s="35"/>
      <c r="AV825" s="35"/>
      <c r="AW825" s="35"/>
      <c r="AX825" s="35"/>
    </row>
    <row r="826" ht="15.75" customHeight="1">
      <c r="D826" s="60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  <c r="AA826" s="35"/>
      <c r="AB826" s="35"/>
      <c r="AD826" s="35"/>
      <c r="AE826" s="35"/>
      <c r="AF826" s="35"/>
      <c r="AG826" s="35"/>
      <c r="AH826" s="35"/>
      <c r="AI826" s="35"/>
      <c r="AJ826" s="35"/>
      <c r="AK826" s="35"/>
      <c r="AL826" s="35"/>
      <c r="AM826" s="35"/>
      <c r="AN826" s="35"/>
      <c r="AO826" s="35"/>
      <c r="AP826" s="35"/>
      <c r="AQ826" s="35"/>
      <c r="AR826" s="35"/>
      <c r="AS826" s="35"/>
      <c r="AT826" s="35"/>
      <c r="AU826" s="35"/>
      <c r="AV826" s="35"/>
      <c r="AW826" s="35"/>
      <c r="AX826" s="35"/>
    </row>
    <row r="827" ht="15.75" customHeight="1">
      <c r="D827" s="60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  <c r="AA827" s="35"/>
      <c r="AB827" s="35"/>
      <c r="AD827" s="35"/>
      <c r="AE827" s="35"/>
      <c r="AF827" s="35"/>
      <c r="AG827" s="35"/>
      <c r="AH827" s="35"/>
      <c r="AI827" s="35"/>
      <c r="AJ827" s="35"/>
      <c r="AK827" s="35"/>
      <c r="AL827" s="35"/>
      <c r="AM827" s="35"/>
      <c r="AN827" s="35"/>
      <c r="AO827" s="35"/>
      <c r="AP827" s="35"/>
      <c r="AQ827" s="35"/>
      <c r="AR827" s="35"/>
      <c r="AS827" s="35"/>
      <c r="AT827" s="35"/>
      <c r="AU827" s="35"/>
      <c r="AV827" s="35"/>
      <c r="AW827" s="35"/>
      <c r="AX827" s="35"/>
    </row>
    <row r="828" ht="15.75" customHeight="1">
      <c r="D828" s="60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  <c r="AA828" s="35"/>
      <c r="AB828" s="35"/>
      <c r="AD828" s="35"/>
      <c r="AE828" s="35"/>
      <c r="AF828" s="35"/>
      <c r="AG828" s="35"/>
      <c r="AH828" s="35"/>
      <c r="AI828" s="35"/>
      <c r="AJ828" s="35"/>
      <c r="AK828" s="35"/>
      <c r="AL828" s="35"/>
      <c r="AM828" s="35"/>
      <c r="AN828" s="35"/>
      <c r="AO828" s="35"/>
      <c r="AP828" s="35"/>
      <c r="AQ828" s="35"/>
      <c r="AR828" s="35"/>
      <c r="AS828" s="35"/>
      <c r="AT828" s="35"/>
      <c r="AU828" s="35"/>
      <c r="AV828" s="35"/>
      <c r="AW828" s="35"/>
      <c r="AX828" s="35"/>
    </row>
    <row r="829" ht="15.75" customHeight="1">
      <c r="D829" s="60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  <c r="AA829" s="35"/>
      <c r="AB829" s="35"/>
      <c r="AD829" s="35"/>
      <c r="AE829" s="35"/>
      <c r="AF829" s="35"/>
      <c r="AG829" s="35"/>
      <c r="AH829" s="35"/>
      <c r="AI829" s="35"/>
      <c r="AJ829" s="35"/>
      <c r="AK829" s="35"/>
      <c r="AL829" s="35"/>
      <c r="AM829" s="35"/>
      <c r="AN829" s="35"/>
      <c r="AO829" s="35"/>
      <c r="AP829" s="35"/>
      <c r="AQ829" s="35"/>
      <c r="AR829" s="35"/>
      <c r="AS829" s="35"/>
      <c r="AT829" s="35"/>
      <c r="AU829" s="35"/>
      <c r="AV829" s="35"/>
      <c r="AW829" s="35"/>
      <c r="AX829" s="35"/>
    </row>
    <row r="830" ht="15.75" customHeight="1">
      <c r="D830" s="60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  <c r="AA830" s="35"/>
      <c r="AB830" s="35"/>
      <c r="AD830" s="35"/>
      <c r="AE830" s="35"/>
      <c r="AF830" s="35"/>
      <c r="AG830" s="35"/>
      <c r="AH830" s="35"/>
      <c r="AI830" s="35"/>
      <c r="AJ830" s="35"/>
      <c r="AK830" s="35"/>
      <c r="AL830" s="35"/>
      <c r="AM830" s="35"/>
      <c r="AN830" s="35"/>
      <c r="AO830" s="35"/>
      <c r="AP830" s="35"/>
      <c r="AQ830" s="35"/>
      <c r="AR830" s="35"/>
      <c r="AS830" s="35"/>
      <c r="AT830" s="35"/>
      <c r="AU830" s="35"/>
      <c r="AV830" s="35"/>
      <c r="AW830" s="35"/>
      <c r="AX830" s="35"/>
    </row>
    <row r="831" ht="15.75" customHeight="1">
      <c r="D831" s="60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  <c r="AA831" s="35"/>
      <c r="AB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  <c r="AR831" s="35"/>
      <c r="AS831" s="35"/>
      <c r="AT831" s="35"/>
      <c r="AU831" s="35"/>
      <c r="AV831" s="35"/>
      <c r="AW831" s="35"/>
      <c r="AX831" s="35"/>
    </row>
    <row r="832" ht="15.75" customHeight="1">
      <c r="D832" s="60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  <c r="AA832" s="35"/>
      <c r="AB832" s="35"/>
      <c r="AD832" s="35"/>
      <c r="AE832" s="35"/>
      <c r="AF832" s="35"/>
      <c r="AG832" s="35"/>
      <c r="AH832" s="35"/>
      <c r="AI832" s="35"/>
      <c r="AJ832" s="35"/>
      <c r="AK832" s="35"/>
      <c r="AL832" s="35"/>
      <c r="AM832" s="35"/>
      <c r="AN832" s="35"/>
      <c r="AO832" s="35"/>
      <c r="AP832" s="35"/>
      <c r="AQ832" s="35"/>
      <c r="AR832" s="35"/>
      <c r="AS832" s="35"/>
      <c r="AT832" s="35"/>
      <c r="AU832" s="35"/>
      <c r="AV832" s="35"/>
      <c r="AW832" s="35"/>
      <c r="AX832" s="35"/>
    </row>
    <row r="833" ht="15.75" customHeight="1">
      <c r="D833" s="60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  <c r="AA833" s="35"/>
      <c r="AB833" s="35"/>
      <c r="AD833" s="35"/>
      <c r="AE833" s="35"/>
      <c r="AF833" s="35"/>
      <c r="AG833" s="35"/>
      <c r="AH833" s="35"/>
      <c r="AI833" s="35"/>
      <c r="AJ833" s="35"/>
      <c r="AK833" s="35"/>
      <c r="AL833" s="35"/>
      <c r="AM833" s="35"/>
      <c r="AN833" s="35"/>
      <c r="AO833" s="35"/>
      <c r="AP833" s="35"/>
      <c r="AQ833" s="35"/>
      <c r="AR833" s="35"/>
      <c r="AS833" s="35"/>
      <c r="AT833" s="35"/>
      <c r="AU833" s="35"/>
      <c r="AV833" s="35"/>
      <c r="AW833" s="35"/>
      <c r="AX833" s="35"/>
    </row>
    <row r="834" ht="15.75" customHeight="1">
      <c r="D834" s="60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  <c r="AA834" s="35"/>
      <c r="AB834" s="35"/>
      <c r="AD834" s="35"/>
      <c r="AE834" s="35"/>
      <c r="AF834" s="35"/>
      <c r="AG834" s="35"/>
      <c r="AH834" s="35"/>
      <c r="AI834" s="35"/>
      <c r="AJ834" s="35"/>
      <c r="AK834" s="35"/>
      <c r="AL834" s="35"/>
      <c r="AM834" s="35"/>
      <c r="AN834" s="35"/>
      <c r="AO834" s="35"/>
      <c r="AP834" s="35"/>
      <c r="AQ834" s="35"/>
      <c r="AR834" s="35"/>
      <c r="AS834" s="35"/>
      <c r="AT834" s="35"/>
      <c r="AU834" s="35"/>
      <c r="AV834" s="35"/>
      <c r="AW834" s="35"/>
      <c r="AX834" s="35"/>
    </row>
    <row r="835" ht="15.75" customHeight="1">
      <c r="D835" s="60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  <c r="AA835" s="35"/>
      <c r="AB835" s="35"/>
      <c r="AD835" s="35"/>
      <c r="AE835" s="35"/>
      <c r="AF835" s="35"/>
      <c r="AG835" s="35"/>
      <c r="AH835" s="35"/>
      <c r="AI835" s="35"/>
      <c r="AJ835" s="35"/>
      <c r="AK835" s="35"/>
      <c r="AL835" s="35"/>
      <c r="AM835" s="35"/>
      <c r="AN835" s="35"/>
      <c r="AO835" s="35"/>
      <c r="AP835" s="35"/>
      <c r="AQ835" s="35"/>
      <c r="AR835" s="35"/>
      <c r="AS835" s="35"/>
      <c r="AT835" s="35"/>
      <c r="AU835" s="35"/>
      <c r="AV835" s="35"/>
      <c r="AW835" s="35"/>
      <c r="AX835" s="35"/>
    </row>
    <row r="836" ht="15.75" customHeight="1">
      <c r="D836" s="60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  <c r="AA836" s="35"/>
      <c r="AB836" s="35"/>
      <c r="AD836" s="35"/>
      <c r="AE836" s="35"/>
      <c r="AF836" s="35"/>
      <c r="AG836" s="35"/>
      <c r="AH836" s="35"/>
      <c r="AI836" s="35"/>
      <c r="AJ836" s="35"/>
      <c r="AK836" s="35"/>
      <c r="AL836" s="35"/>
      <c r="AM836" s="35"/>
      <c r="AN836" s="35"/>
      <c r="AO836" s="35"/>
      <c r="AP836" s="35"/>
      <c r="AQ836" s="35"/>
      <c r="AR836" s="35"/>
      <c r="AS836" s="35"/>
      <c r="AT836" s="35"/>
      <c r="AU836" s="35"/>
      <c r="AV836" s="35"/>
      <c r="AW836" s="35"/>
      <c r="AX836" s="35"/>
    </row>
    <row r="837" ht="15.75" customHeight="1">
      <c r="D837" s="60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  <c r="AA837" s="35"/>
      <c r="AB837" s="35"/>
      <c r="AD837" s="35"/>
      <c r="AE837" s="35"/>
      <c r="AF837" s="35"/>
      <c r="AG837" s="35"/>
      <c r="AH837" s="35"/>
      <c r="AI837" s="35"/>
      <c r="AJ837" s="35"/>
      <c r="AK837" s="35"/>
      <c r="AL837" s="35"/>
      <c r="AM837" s="35"/>
      <c r="AN837" s="35"/>
      <c r="AO837" s="35"/>
      <c r="AP837" s="35"/>
      <c r="AQ837" s="35"/>
      <c r="AR837" s="35"/>
      <c r="AS837" s="35"/>
      <c r="AT837" s="35"/>
      <c r="AU837" s="35"/>
      <c r="AV837" s="35"/>
      <c r="AW837" s="35"/>
      <c r="AX837" s="35"/>
    </row>
    <row r="838" ht="15.75" customHeight="1">
      <c r="D838" s="60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  <c r="AA838" s="35"/>
      <c r="AB838" s="35"/>
      <c r="AD838" s="35"/>
      <c r="AE838" s="35"/>
      <c r="AF838" s="35"/>
      <c r="AG838" s="35"/>
      <c r="AH838" s="35"/>
      <c r="AI838" s="35"/>
      <c r="AJ838" s="35"/>
      <c r="AK838" s="35"/>
      <c r="AL838" s="35"/>
      <c r="AM838" s="35"/>
      <c r="AN838" s="35"/>
      <c r="AO838" s="35"/>
      <c r="AP838" s="35"/>
      <c r="AQ838" s="35"/>
      <c r="AR838" s="35"/>
      <c r="AS838" s="35"/>
      <c r="AT838" s="35"/>
      <c r="AU838" s="35"/>
      <c r="AV838" s="35"/>
      <c r="AW838" s="35"/>
      <c r="AX838" s="35"/>
    </row>
    <row r="839" ht="15.75" customHeight="1">
      <c r="D839" s="60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  <c r="AA839" s="35"/>
      <c r="AB839" s="35"/>
      <c r="AD839" s="35"/>
      <c r="AE839" s="35"/>
      <c r="AF839" s="35"/>
      <c r="AG839" s="35"/>
      <c r="AH839" s="35"/>
      <c r="AI839" s="35"/>
      <c r="AJ839" s="35"/>
      <c r="AK839" s="35"/>
      <c r="AL839" s="35"/>
      <c r="AM839" s="35"/>
      <c r="AN839" s="35"/>
      <c r="AO839" s="35"/>
      <c r="AP839" s="35"/>
      <c r="AQ839" s="35"/>
      <c r="AR839" s="35"/>
      <c r="AS839" s="35"/>
      <c r="AT839" s="35"/>
      <c r="AU839" s="35"/>
      <c r="AV839" s="35"/>
      <c r="AW839" s="35"/>
      <c r="AX839" s="35"/>
    </row>
    <row r="840" ht="15.75" customHeight="1">
      <c r="D840" s="60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  <c r="AA840" s="35"/>
      <c r="AB840" s="35"/>
      <c r="AD840" s="35"/>
      <c r="AE840" s="35"/>
      <c r="AF840" s="35"/>
      <c r="AG840" s="35"/>
      <c r="AH840" s="35"/>
      <c r="AI840" s="35"/>
      <c r="AJ840" s="35"/>
      <c r="AK840" s="35"/>
      <c r="AL840" s="35"/>
      <c r="AM840" s="35"/>
      <c r="AN840" s="35"/>
      <c r="AO840" s="35"/>
      <c r="AP840" s="35"/>
      <c r="AQ840" s="35"/>
      <c r="AR840" s="35"/>
      <c r="AS840" s="35"/>
      <c r="AT840" s="35"/>
      <c r="AU840" s="35"/>
      <c r="AV840" s="35"/>
      <c r="AW840" s="35"/>
      <c r="AX840" s="35"/>
    </row>
    <row r="841" ht="15.75" customHeight="1">
      <c r="D841" s="60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  <c r="AA841" s="35"/>
      <c r="AB841" s="35"/>
      <c r="AD841" s="35"/>
      <c r="AE841" s="35"/>
      <c r="AF841" s="35"/>
      <c r="AG841" s="35"/>
      <c r="AH841" s="35"/>
      <c r="AI841" s="35"/>
      <c r="AJ841" s="35"/>
      <c r="AK841" s="35"/>
      <c r="AL841" s="35"/>
      <c r="AM841" s="35"/>
      <c r="AN841" s="35"/>
      <c r="AO841" s="35"/>
      <c r="AP841" s="35"/>
      <c r="AQ841" s="35"/>
      <c r="AR841" s="35"/>
      <c r="AS841" s="35"/>
      <c r="AT841" s="35"/>
      <c r="AU841" s="35"/>
      <c r="AV841" s="35"/>
      <c r="AW841" s="35"/>
      <c r="AX841" s="35"/>
    </row>
    <row r="842" ht="15.75" customHeight="1">
      <c r="D842" s="60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  <c r="AA842" s="35"/>
      <c r="AB842" s="35"/>
      <c r="AD842" s="35"/>
      <c r="AE842" s="35"/>
      <c r="AF842" s="35"/>
      <c r="AG842" s="35"/>
      <c r="AH842" s="35"/>
      <c r="AI842" s="35"/>
      <c r="AJ842" s="35"/>
      <c r="AK842" s="35"/>
      <c r="AL842" s="35"/>
      <c r="AM842" s="35"/>
      <c r="AN842" s="35"/>
      <c r="AO842" s="35"/>
      <c r="AP842" s="35"/>
      <c r="AQ842" s="35"/>
      <c r="AR842" s="35"/>
      <c r="AS842" s="35"/>
      <c r="AT842" s="35"/>
      <c r="AU842" s="35"/>
      <c r="AV842" s="35"/>
      <c r="AW842" s="35"/>
      <c r="AX842" s="35"/>
    </row>
    <row r="843" ht="15.75" customHeight="1">
      <c r="D843" s="60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  <c r="AA843" s="35"/>
      <c r="AB843" s="35"/>
      <c r="AD843" s="35"/>
      <c r="AE843" s="35"/>
      <c r="AF843" s="35"/>
      <c r="AG843" s="35"/>
      <c r="AH843" s="35"/>
      <c r="AI843" s="35"/>
      <c r="AJ843" s="35"/>
      <c r="AK843" s="35"/>
      <c r="AL843" s="35"/>
      <c r="AM843" s="35"/>
      <c r="AN843" s="35"/>
      <c r="AO843" s="35"/>
      <c r="AP843" s="35"/>
      <c r="AQ843" s="35"/>
      <c r="AR843" s="35"/>
      <c r="AS843" s="35"/>
      <c r="AT843" s="35"/>
      <c r="AU843" s="35"/>
      <c r="AV843" s="35"/>
      <c r="AW843" s="35"/>
      <c r="AX843" s="35"/>
    </row>
    <row r="844" ht="15.75" customHeight="1">
      <c r="D844" s="60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  <c r="AA844" s="35"/>
      <c r="AB844" s="35"/>
      <c r="AD844" s="35"/>
      <c r="AE844" s="35"/>
      <c r="AF844" s="35"/>
      <c r="AG844" s="35"/>
      <c r="AH844" s="35"/>
      <c r="AI844" s="35"/>
      <c r="AJ844" s="35"/>
      <c r="AK844" s="35"/>
      <c r="AL844" s="35"/>
      <c r="AM844" s="35"/>
      <c r="AN844" s="35"/>
      <c r="AO844" s="35"/>
      <c r="AP844" s="35"/>
      <c r="AQ844" s="35"/>
      <c r="AR844" s="35"/>
      <c r="AS844" s="35"/>
      <c r="AT844" s="35"/>
      <c r="AU844" s="35"/>
      <c r="AV844" s="35"/>
      <c r="AW844" s="35"/>
      <c r="AX844" s="35"/>
    </row>
    <row r="845" ht="15.75" customHeight="1">
      <c r="D845" s="60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  <c r="AA845" s="35"/>
      <c r="AB845" s="35"/>
      <c r="AD845" s="35"/>
      <c r="AE845" s="35"/>
      <c r="AF845" s="35"/>
      <c r="AG845" s="35"/>
      <c r="AH845" s="35"/>
      <c r="AI845" s="35"/>
      <c r="AJ845" s="35"/>
      <c r="AK845" s="35"/>
      <c r="AL845" s="35"/>
      <c r="AM845" s="35"/>
      <c r="AN845" s="35"/>
      <c r="AO845" s="35"/>
      <c r="AP845" s="35"/>
      <c r="AQ845" s="35"/>
      <c r="AR845" s="35"/>
      <c r="AS845" s="35"/>
      <c r="AT845" s="35"/>
      <c r="AU845" s="35"/>
      <c r="AV845" s="35"/>
      <c r="AW845" s="35"/>
      <c r="AX845" s="35"/>
    </row>
    <row r="846" ht="15.75" customHeight="1">
      <c r="D846" s="60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  <c r="AA846" s="35"/>
      <c r="AB846" s="35"/>
      <c r="AD846" s="35"/>
      <c r="AE846" s="35"/>
      <c r="AF846" s="35"/>
      <c r="AG846" s="35"/>
      <c r="AH846" s="35"/>
      <c r="AI846" s="35"/>
      <c r="AJ846" s="35"/>
      <c r="AK846" s="35"/>
      <c r="AL846" s="35"/>
      <c r="AM846" s="35"/>
      <c r="AN846" s="35"/>
      <c r="AO846" s="35"/>
      <c r="AP846" s="35"/>
      <c r="AQ846" s="35"/>
      <c r="AR846" s="35"/>
      <c r="AS846" s="35"/>
      <c r="AT846" s="35"/>
      <c r="AU846" s="35"/>
      <c r="AV846" s="35"/>
      <c r="AW846" s="35"/>
      <c r="AX846" s="35"/>
    </row>
    <row r="847" ht="15.75" customHeight="1">
      <c r="D847" s="60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  <c r="AA847" s="35"/>
      <c r="AB847" s="35"/>
      <c r="AD847" s="35"/>
      <c r="AE847" s="35"/>
      <c r="AF847" s="35"/>
      <c r="AG847" s="35"/>
      <c r="AH847" s="35"/>
      <c r="AI847" s="35"/>
      <c r="AJ847" s="35"/>
      <c r="AK847" s="35"/>
      <c r="AL847" s="35"/>
      <c r="AM847" s="35"/>
      <c r="AN847" s="35"/>
      <c r="AO847" s="35"/>
      <c r="AP847" s="35"/>
      <c r="AQ847" s="35"/>
      <c r="AR847" s="35"/>
      <c r="AS847" s="35"/>
      <c r="AT847" s="35"/>
      <c r="AU847" s="35"/>
      <c r="AV847" s="35"/>
      <c r="AW847" s="35"/>
      <c r="AX847" s="35"/>
    </row>
    <row r="848" ht="15.75" customHeight="1">
      <c r="D848" s="60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  <c r="AA848" s="35"/>
      <c r="AB848" s="35"/>
      <c r="AD848" s="35"/>
      <c r="AE848" s="35"/>
      <c r="AF848" s="35"/>
      <c r="AG848" s="35"/>
      <c r="AH848" s="35"/>
      <c r="AI848" s="35"/>
      <c r="AJ848" s="35"/>
      <c r="AK848" s="35"/>
      <c r="AL848" s="35"/>
      <c r="AM848" s="35"/>
      <c r="AN848" s="35"/>
      <c r="AO848" s="35"/>
      <c r="AP848" s="35"/>
      <c r="AQ848" s="35"/>
      <c r="AR848" s="35"/>
      <c r="AS848" s="35"/>
      <c r="AT848" s="35"/>
      <c r="AU848" s="35"/>
      <c r="AV848" s="35"/>
      <c r="AW848" s="35"/>
      <c r="AX848" s="35"/>
    </row>
    <row r="849" ht="15.75" customHeight="1">
      <c r="D849" s="60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  <c r="AA849" s="35"/>
      <c r="AB849" s="35"/>
      <c r="AD849" s="35"/>
      <c r="AE849" s="35"/>
      <c r="AF849" s="35"/>
      <c r="AG849" s="35"/>
      <c r="AH849" s="35"/>
      <c r="AI849" s="35"/>
      <c r="AJ849" s="35"/>
      <c r="AK849" s="35"/>
      <c r="AL849" s="35"/>
      <c r="AM849" s="35"/>
      <c r="AN849" s="35"/>
      <c r="AO849" s="35"/>
      <c r="AP849" s="35"/>
      <c r="AQ849" s="35"/>
      <c r="AR849" s="35"/>
      <c r="AS849" s="35"/>
      <c r="AT849" s="35"/>
      <c r="AU849" s="35"/>
      <c r="AV849" s="35"/>
      <c r="AW849" s="35"/>
      <c r="AX849" s="35"/>
    </row>
    <row r="850" ht="15.75" customHeight="1">
      <c r="D850" s="60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  <c r="AA850" s="35"/>
      <c r="AB850" s="35"/>
      <c r="AD850" s="35"/>
      <c r="AE850" s="35"/>
      <c r="AF850" s="35"/>
      <c r="AG850" s="35"/>
      <c r="AH850" s="35"/>
      <c r="AI850" s="35"/>
      <c r="AJ850" s="35"/>
      <c r="AK850" s="35"/>
      <c r="AL850" s="35"/>
      <c r="AM850" s="35"/>
      <c r="AN850" s="35"/>
      <c r="AO850" s="35"/>
      <c r="AP850" s="35"/>
      <c r="AQ850" s="35"/>
      <c r="AR850" s="35"/>
      <c r="AS850" s="35"/>
      <c r="AT850" s="35"/>
      <c r="AU850" s="35"/>
      <c r="AV850" s="35"/>
      <c r="AW850" s="35"/>
      <c r="AX850" s="35"/>
    </row>
    <row r="851" ht="15.75" customHeight="1">
      <c r="D851" s="60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  <c r="AA851" s="35"/>
      <c r="AB851" s="35"/>
      <c r="AD851" s="35"/>
      <c r="AE851" s="35"/>
      <c r="AF851" s="35"/>
      <c r="AG851" s="35"/>
      <c r="AH851" s="35"/>
      <c r="AI851" s="35"/>
      <c r="AJ851" s="35"/>
      <c r="AK851" s="35"/>
      <c r="AL851" s="35"/>
      <c r="AM851" s="35"/>
      <c r="AN851" s="35"/>
      <c r="AO851" s="35"/>
      <c r="AP851" s="35"/>
      <c r="AQ851" s="35"/>
      <c r="AR851" s="35"/>
      <c r="AS851" s="35"/>
      <c r="AT851" s="35"/>
      <c r="AU851" s="35"/>
      <c r="AV851" s="35"/>
      <c r="AW851" s="35"/>
      <c r="AX851" s="35"/>
    </row>
    <row r="852" ht="15.75" customHeight="1">
      <c r="D852" s="60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  <c r="AA852" s="35"/>
      <c r="AB852" s="35"/>
      <c r="AD852" s="35"/>
      <c r="AE852" s="35"/>
      <c r="AF852" s="35"/>
      <c r="AG852" s="35"/>
      <c r="AH852" s="35"/>
      <c r="AI852" s="35"/>
      <c r="AJ852" s="35"/>
      <c r="AK852" s="35"/>
      <c r="AL852" s="35"/>
      <c r="AM852" s="35"/>
      <c r="AN852" s="35"/>
      <c r="AO852" s="35"/>
      <c r="AP852" s="35"/>
      <c r="AQ852" s="35"/>
      <c r="AR852" s="35"/>
      <c r="AS852" s="35"/>
      <c r="AT852" s="35"/>
      <c r="AU852" s="35"/>
      <c r="AV852" s="35"/>
      <c r="AW852" s="35"/>
      <c r="AX852" s="35"/>
    </row>
    <row r="853" ht="15.75" customHeight="1">
      <c r="D853" s="60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  <c r="AA853" s="35"/>
      <c r="AB853" s="35"/>
      <c r="AD853" s="35"/>
      <c r="AE853" s="35"/>
      <c r="AF853" s="35"/>
      <c r="AG853" s="35"/>
      <c r="AH853" s="35"/>
      <c r="AI853" s="35"/>
      <c r="AJ853" s="35"/>
      <c r="AK853" s="35"/>
      <c r="AL853" s="35"/>
      <c r="AM853" s="35"/>
      <c r="AN853" s="35"/>
      <c r="AO853" s="35"/>
      <c r="AP853" s="35"/>
      <c r="AQ853" s="35"/>
      <c r="AR853" s="35"/>
      <c r="AS853" s="35"/>
      <c r="AT853" s="35"/>
      <c r="AU853" s="35"/>
      <c r="AV853" s="35"/>
      <c r="AW853" s="35"/>
      <c r="AX853" s="35"/>
    </row>
    <row r="854" ht="15.75" customHeight="1">
      <c r="D854" s="60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  <c r="AA854" s="35"/>
      <c r="AB854" s="35"/>
      <c r="AD854" s="35"/>
      <c r="AE854" s="35"/>
      <c r="AF854" s="35"/>
      <c r="AG854" s="35"/>
      <c r="AH854" s="35"/>
      <c r="AI854" s="35"/>
      <c r="AJ854" s="35"/>
      <c r="AK854" s="35"/>
      <c r="AL854" s="35"/>
      <c r="AM854" s="35"/>
      <c r="AN854" s="35"/>
      <c r="AO854" s="35"/>
      <c r="AP854" s="35"/>
      <c r="AQ854" s="35"/>
      <c r="AR854" s="35"/>
      <c r="AS854" s="35"/>
      <c r="AT854" s="35"/>
      <c r="AU854" s="35"/>
      <c r="AV854" s="35"/>
      <c r="AW854" s="35"/>
      <c r="AX854" s="35"/>
    </row>
    <row r="855" ht="15.75" customHeight="1">
      <c r="D855" s="60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  <c r="AA855" s="35"/>
      <c r="AB855" s="35"/>
      <c r="AD855" s="35"/>
      <c r="AE855" s="35"/>
      <c r="AF855" s="35"/>
      <c r="AG855" s="35"/>
      <c r="AH855" s="35"/>
      <c r="AI855" s="35"/>
      <c r="AJ855" s="35"/>
      <c r="AK855" s="35"/>
      <c r="AL855" s="35"/>
      <c r="AM855" s="35"/>
      <c r="AN855" s="35"/>
      <c r="AO855" s="35"/>
      <c r="AP855" s="35"/>
      <c r="AQ855" s="35"/>
      <c r="AR855" s="35"/>
      <c r="AS855" s="35"/>
      <c r="AT855" s="35"/>
      <c r="AU855" s="35"/>
      <c r="AV855" s="35"/>
      <c r="AW855" s="35"/>
      <c r="AX855" s="35"/>
    </row>
    <row r="856" ht="15.75" customHeight="1">
      <c r="D856" s="60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  <c r="AA856" s="35"/>
      <c r="AB856" s="35"/>
      <c r="AD856" s="35"/>
      <c r="AE856" s="35"/>
      <c r="AF856" s="35"/>
      <c r="AG856" s="35"/>
      <c r="AH856" s="35"/>
      <c r="AI856" s="35"/>
      <c r="AJ856" s="35"/>
      <c r="AK856" s="35"/>
      <c r="AL856" s="35"/>
      <c r="AM856" s="35"/>
      <c r="AN856" s="35"/>
      <c r="AO856" s="35"/>
      <c r="AP856" s="35"/>
      <c r="AQ856" s="35"/>
      <c r="AR856" s="35"/>
      <c r="AS856" s="35"/>
      <c r="AT856" s="35"/>
      <c r="AU856" s="35"/>
      <c r="AV856" s="35"/>
      <c r="AW856" s="35"/>
      <c r="AX856" s="35"/>
    </row>
    <row r="857" ht="15.75" customHeight="1">
      <c r="D857" s="60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  <c r="AA857" s="35"/>
      <c r="AB857" s="35"/>
      <c r="AD857" s="35"/>
      <c r="AE857" s="35"/>
      <c r="AF857" s="35"/>
      <c r="AG857" s="35"/>
      <c r="AH857" s="35"/>
      <c r="AI857" s="35"/>
      <c r="AJ857" s="35"/>
      <c r="AK857" s="35"/>
      <c r="AL857" s="35"/>
      <c r="AM857" s="35"/>
      <c r="AN857" s="35"/>
      <c r="AO857" s="35"/>
      <c r="AP857" s="35"/>
      <c r="AQ857" s="35"/>
      <c r="AR857" s="35"/>
      <c r="AS857" s="35"/>
      <c r="AT857" s="35"/>
      <c r="AU857" s="35"/>
      <c r="AV857" s="35"/>
      <c r="AW857" s="35"/>
      <c r="AX857" s="35"/>
    </row>
    <row r="858" ht="15.75" customHeight="1">
      <c r="D858" s="60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  <c r="AA858" s="35"/>
      <c r="AB858" s="35"/>
      <c r="AD858" s="35"/>
      <c r="AE858" s="35"/>
      <c r="AF858" s="35"/>
      <c r="AG858" s="35"/>
      <c r="AH858" s="35"/>
      <c r="AI858" s="35"/>
      <c r="AJ858" s="35"/>
      <c r="AK858" s="35"/>
      <c r="AL858" s="35"/>
      <c r="AM858" s="35"/>
      <c r="AN858" s="35"/>
      <c r="AO858" s="35"/>
      <c r="AP858" s="35"/>
      <c r="AQ858" s="35"/>
      <c r="AR858" s="35"/>
      <c r="AS858" s="35"/>
      <c r="AT858" s="35"/>
      <c r="AU858" s="35"/>
      <c r="AV858" s="35"/>
      <c r="AW858" s="35"/>
      <c r="AX858" s="35"/>
    </row>
    <row r="859" ht="15.75" customHeight="1">
      <c r="D859" s="60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  <c r="AA859" s="35"/>
      <c r="AB859" s="35"/>
      <c r="AD859" s="35"/>
      <c r="AE859" s="35"/>
      <c r="AF859" s="35"/>
      <c r="AG859" s="35"/>
      <c r="AH859" s="35"/>
      <c r="AI859" s="35"/>
      <c r="AJ859" s="35"/>
      <c r="AK859" s="35"/>
      <c r="AL859" s="35"/>
      <c r="AM859" s="35"/>
      <c r="AN859" s="35"/>
      <c r="AO859" s="35"/>
      <c r="AP859" s="35"/>
      <c r="AQ859" s="35"/>
      <c r="AR859" s="35"/>
      <c r="AS859" s="35"/>
      <c r="AT859" s="35"/>
      <c r="AU859" s="35"/>
      <c r="AV859" s="35"/>
      <c r="AW859" s="35"/>
      <c r="AX859" s="35"/>
    </row>
    <row r="860" ht="15.75" customHeight="1">
      <c r="D860" s="60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  <c r="AA860" s="35"/>
      <c r="AB860" s="35"/>
      <c r="AD860" s="35"/>
      <c r="AE860" s="35"/>
      <c r="AF860" s="35"/>
      <c r="AG860" s="35"/>
      <c r="AH860" s="35"/>
      <c r="AI860" s="35"/>
      <c r="AJ860" s="35"/>
      <c r="AK860" s="35"/>
      <c r="AL860" s="35"/>
      <c r="AM860" s="35"/>
      <c r="AN860" s="35"/>
      <c r="AO860" s="35"/>
      <c r="AP860" s="35"/>
      <c r="AQ860" s="35"/>
      <c r="AR860" s="35"/>
      <c r="AS860" s="35"/>
      <c r="AT860" s="35"/>
      <c r="AU860" s="35"/>
      <c r="AV860" s="35"/>
      <c r="AW860" s="35"/>
      <c r="AX860" s="35"/>
    </row>
    <row r="861" ht="15.75" customHeight="1">
      <c r="D861" s="60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  <c r="AA861" s="35"/>
      <c r="AB861" s="35"/>
      <c r="AD861" s="35"/>
      <c r="AE861" s="35"/>
      <c r="AF861" s="35"/>
      <c r="AG861" s="35"/>
      <c r="AH861" s="35"/>
      <c r="AI861" s="35"/>
      <c r="AJ861" s="35"/>
      <c r="AK861" s="35"/>
      <c r="AL861" s="35"/>
      <c r="AM861" s="35"/>
      <c r="AN861" s="35"/>
      <c r="AO861" s="35"/>
      <c r="AP861" s="35"/>
      <c r="AQ861" s="35"/>
      <c r="AR861" s="35"/>
      <c r="AS861" s="35"/>
      <c r="AT861" s="35"/>
      <c r="AU861" s="35"/>
      <c r="AV861" s="35"/>
      <c r="AW861" s="35"/>
      <c r="AX861" s="35"/>
    </row>
    <row r="862" ht="15.75" customHeight="1">
      <c r="D862" s="60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  <c r="AA862" s="35"/>
      <c r="AB862" s="35"/>
      <c r="AD862" s="35"/>
      <c r="AE862" s="35"/>
      <c r="AF862" s="35"/>
      <c r="AG862" s="35"/>
      <c r="AH862" s="35"/>
      <c r="AI862" s="35"/>
      <c r="AJ862" s="35"/>
      <c r="AK862" s="35"/>
      <c r="AL862" s="35"/>
      <c r="AM862" s="35"/>
      <c r="AN862" s="35"/>
      <c r="AO862" s="35"/>
      <c r="AP862" s="35"/>
      <c r="AQ862" s="35"/>
      <c r="AR862" s="35"/>
      <c r="AS862" s="35"/>
      <c r="AT862" s="35"/>
      <c r="AU862" s="35"/>
      <c r="AV862" s="35"/>
      <c r="AW862" s="35"/>
      <c r="AX862" s="35"/>
    </row>
    <row r="863" ht="15.75" customHeight="1">
      <c r="D863" s="60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  <c r="AA863" s="35"/>
      <c r="AB863" s="35"/>
      <c r="AD863" s="35"/>
      <c r="AE863" s="35"/>
      <c r="AF863" s="35"/>
      <c r="AG863" s="35"/>
      <c r="AH863" s="35"/>
      <c r="AI863" s="35"/>
      <c r="AJ863" s="35"/>
      <c r="AK863" s="35"/>
      <c r="AL863" s="35"/>
      <c r="AM863" s="35"/>
      <c r="AN863" s="35"/>
      <c r="AO863" s="35"/>
      <c r="AP863" s="35"/>
      <c r="AQ863" s="35"/>
      <c r="AR863" s="35"/>
      <c r="AS863" s="35"/>
      <c r="AT863" s="35"/>
      <c r="AU863" s="35"/>
      <c r="AV863" s="35"/>
      <c r="AW863" s="35"/>
      <c r="AX863" s="35"/>
    </row>
    <row r="864" ht="15.75" customHeight="1">
      <c r="D864" s="60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  <c r="AA864" s="35"/>
      <c r="AB864" s="35"/>
      <c r="AD864" s="35"/>
      <c r="AE864" s="35"/>
      <c r="AF864" s="35"/>
      <c r="AG864" s="35"/>
      <c r="AH864" s="35"/>
      <c r="AI864" s="35"/>
      <c r="AJ864" s="35"/>
      <c r="AK864" s="35"/>
      <c r="AL864" s="35"/>
      <c r="AM864" s="35"/>
      <c r="AN864" s="35"/>
      <c r="AO864" s="35"/>
      <c r="AP864" s="35"/>
      <c r="AQ864" s="35"/>
      <c r="AR864" s="35"/>
      <c r="AS864" s="35"/>
      <c r="AT864" s="35"/>
      <c r="AU864" s="35"/>
      <c r="AV864" s="35"/>
      <c r="AW864" s="35"/>
      <c r="AX864" s="35"/>
    </row>
    <row r="865" ht="15.75" customHeight="1">
      <c r="D865" s="60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  <c r="AA865" s="35"/>
      <c r="AB865" s="35"/>
      <c r="AD865" s="35"/>
      <c r="AE865" s="35"/>
      <c r="AF865" s="35"/>
      <c r="AG865" s="35"/>
      <c r="AH865" s="35"/>
      <c r="AI865" s="35"/>
      <c r="AJ865" s="35"/>
      <c r="AK865" s="35"/>
      <c r="AL865" s="35"/>
      <c r="AM865" s="35"/>
      <c r="AN865" s="35"/>
      <c r="AO865" s="35"/>
      <c r="AP865" s="35"/>
      <c r="AQ865" s="35"/>
      <c r="AR865" s="35"/>
      <c r="AS865" s="35"/>
      <c r="AT865" s="35"/>
      <c r="AU865" s="35"/>
      <c r="AV865" s="35"/>
      <c r="AW865" s="35"/>
      <c r="AX865" s="35"/>
    </row>
    <row r="866" ht="15.75" customHeight="1">
      <c r="D866" s="60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  <c r="AA866" s="35"/>
      <c r="AB866" s="35"/>
      <c r="AD866" s="35"/>
      <c r="AE866" s="35"/>
      <c r="AF866" s="35"/>
      <c r="AG866" s="35"/>
      <c r="AH866" s="35"/>
      <c r="AI866" s="35"/>
      <c r="AJ866" s="35"/>
      <c r="AK866" s="35"/>
      <c r="AL866" s="35"/>
      <c r="AM866" s="35"/>
      <c r="AN866" s="35"/>
      <c r="AO866" s="35"/>
      <c r="AP866" s="35"/>
      <c r="AQ866" s="35"/>
      <c r="AR866" s="35"/>
      <c r="AS866" s="35"/>
      <c r="AT866" s="35"/>
      <c r="AU866" s="35"/>
      <c r="AV866" s="35"/>
      <c r="AW866" s="35"/>
      <c r="AX866" s="35"/>
    </row>
    <row r="867" ht="15.75" customHeight="1">
      <c r="D867" s="60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  <c r="AU867" s="35"/>
      <c r="AV867" s="35"/>
      <c r="AW867" s="35"/>
      <c r="AX867" s="35"/>
    </row>
    <row r="868" ht="15.75" customHeight="1">
      <c r="D868" s="60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  <c r="AA868" s="35"/>
      <c r="AB868" s="35"/>
      <c r="AD868" s="35"/>
      <c r="AE868" s="35"/>
      <c r="AF868" s="35"/>
      <c r="AG868" s="35"/>
      <c r="AH868" s="35"/>
      <c r="AI868" s="35"/>
      <c r="AJ868" s="35"/>
      <c r="AK868" s="35"/>
      <c r="AL868" s="35"/>
      <c r="AM868" s="35"/>
      <c r="AN868" s="35"/>
      <c r="AO868" s="35"/>
      <c r="AP868" s="35"/>
      <c r="AQ868" s="35"/>
      <c r="AR868" s="35"/>
      <c r="AS868" s="35"/>
      <c r="AT868" s="35"/>
      <c r="AU868" s="35"/>
      <c r="AV868" s="35"/>
      <c r="AW868" s="35"/>
      <c r="AX868" s="35"/>
    </row>
    <row r="869" ht="15.75" customHeight="1">
      <c r="D869" s="60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  <c r="AA869" s="35"/>
      <c r="AB869" s="35"/>
      <c r="AD869" s="35"/>
      <c r="AE869" s="35"/>
      <c r="AF869" s="35"/>
      <c r="AG869" s="35"/>
      <c r="AH869" s="35"/>
      <c r="AI869" s="35"/>
      <c r="AJ869" s="35"/>
      <c r="AK869" s="35"/>
      <c r="AL869" s="35"/>
      <c r="AM869" s="35"/>
      <c r="AN869" s="35"/>
      <c r="AO869" s="35"/>
      <c r="AP869" s="35"/>
      <c r="AQ869" s="35"/>
      <c r="AR869" s="35"/>
      <c r="AS869" s="35"/>
      <c r="AT869" s="35"/>
      <c r="AU869" s="35"/>
      <c r="AV869" s="35"/>
      <c r="AW869" s="35"/>
      <c r="AX869" s="35"/>
    </row>
    <row r="870" ht="15.75" customHeight="1">
      <c r="D870" s="60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  <c r="AA870" s="35"/>
      <c r="AB870" s="35"/>
      <c r="AD870" s="35"/>
      <c r="AE870" s="35"/>
      <c r="AF870" s="35"/>
      <c r="AG870" s="35"/>
      <c r="AH870" s="35"/>
      <c r="AI870" s="35"/>
      <c r="AJ870" s="35"/>
      <c r="AK870" s="35"/>
      <c r="AL870" s="35"/>
      <c r="AM870" s="35"/>
      <c r="AN870" s="35"/>
      <c r="AO870" s="35"/>
      <c r="AP870" s="35"/>
      <c r="AQ870" s="35"/>
      <c r="AR870" s="35"/>
      <c r="AS870" s="35"/>
      <c r="AT870" s="35"/>
      <c r="AU870" s="35"/>
      <c r="AV870" s="35"/>
      <c r="AW870" s="35"/>
      <c r="AX870" s="35"/>
    </row>
    <row r="871" ht="15.75" customHeight="1">
      <c r="D871" s="60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  <c r="AA871" s="35"/>
      <c r="AB871" s="35"/>
      <c r="AD871" s="35"/>
      <c r="AE871" s="35"/>
      <c r="AF871" s="35"/>
      <c r="AG871" s="35"/>
      <c r="AH871" s="35"/>
      <c r="AI871" s="35"/>
      <c r="AJ871" s="35"/>
      <c r="AK871" s="35"/>
      <c r="AL871" s="35"/>
      <c r="AM871" s="35"/>
      <c r="AN871" s="35"/>
      <c r="AO871" s="35"/>
      <c r="AP871" s="35"/>
      <c r="AQ871" s="35"/>
      <c r="AR871" s="35"/>
      <c r="AS871" s="35"/>
      <c r="AT871" s="35"/>
      <c r="AU871" s="35"/>
      <c r="AV871" s="35"/>
      <c r="AW871" s="35"/>
      <c r="AX871" s="35"/>
    </row>
    <row r="872" ht="15.75" customHeight="1">
      <c r="D872" s="60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  <c r="AA872" s="35"/>
      <c r="AB872" s="35"/>
      <c r="AD872" s="35"/>
      <c r="AE872" s="35"/>
      <c r="AF872" s="35"/>
      <c r="AG872" s="35"/>
      <c r="AH872" s="35"/>
      <c r="AI872" s="35"/>
      <c r="AJ872" s="35"/>
      <c r="AK872" s="35"/>
      <c r="AL872" s="35"/>
      <c r="AM872" s="35"/>
      <c r="AN872" s="35"/>
      <c r="AO872" s="35"/>
      <c r="AP872" s="35"/>
      <c r="AQ872" s="35"/>
      <c r="AR872" s="35"/>
      <c r="AS872" s="35"/>
      <c r="AT872" s="35"/>
      <c r="AU872" s="35"/>
      <c r="AV872" s="35"/>
      <c r="AW872" s="35"/>
      <c r="AX872" s="35"/>
    </row>
    <row r="873" ht="15.75" customHeight="1">
      <c r="D873" s="60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  <c r="AA873" s="35"/>
      <c r="AB873" s="35"/>
      <c r="AD873" s="35"/>
      <c r="AE873" s="35"/>
      <c r="AF873" s="35"/>
      <c r="AG873" s="35"/>
      <c r="AH873" s="35"/>
      <c r="AI873" s="35"/>
      <c r="AJ873" s="35"/>
      <c r="AK873" s="35"/>
      <c r="AL873" s="35"/>
      <c r="AM873" s="35"/>
      <c r="AN873" s="35"/>
      <c r="AO873" s="35"/>
      <c r="AP873" s="35"/>
      <c r="AQ873" s="35"/>
      <c r="AR873" s="35"/>
      <c r="AS873" s="35"/>
      <c r="AT873" s="35"/>
      <c r="AU873" s="35"/>
      <c r="AV873" s="35"/>
      <c r="AW873" s="35"/>
      <c r="AX873" s="35"/>
    </row>
    <row r="874" ht="15.75" customHeight="1">
      <c r="D874" s="60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  <c r="AA874" s="35"/>
      <c r="AB874" s="35"/>
      <c r="AD874" s="35"/>
      <c r="AE874" s="35"/>
      <c r="AF874" s="35"/>
      <c r="AG874" s="35"/>
      <c r="AH874" s="35"/>
      <c r="AI874" s="35"/>
      <c r="AJ874" s="35"/>
      <c r="AK874" s="35"/>
      <c r="AL874" s="35"/>
      <c r="AM874" s="35"/>
      <c r="AN874" s="35"/>
      <c r="AO874" s="35"/>
      <c r="AP874" s="35"/>
      <c r="AQ874" s="35"/>
      <c r="AR874" s="35"/>
      <c r="AS874" s="35"/>
      <c r="AT874" s="35"/>
      <c r="AU874" s="35"/>
      <c r="AV874" s="35"/>
      <c r="AW874" s="35"/>
      <c r="AX874" s="35"/>
    </row>
    <row r="875" ht="15.75" customHeight="1">
      <c r="D875" s="60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  <c r="AA875" s="35"/>
      <c r="AB875" s="35"/>
      <c r="AD875" s="35"/>
      <c r="AE875" s="35"/>
      <c r="AF875" s="35"/>
      <c r="AG875" s="35"/>
      <c r="AH875" s="35"/>
      <c r="AI875" s="35"/>
      <c r="AJ875" s="35"/>
      <c r="AK875" s="35"/>
      <c r="AL875" s="35"/>
      <c r="AM875" s="35"/>
      <c r="AN875" s="35"/>
      <c r="AO875" s="35"/>
      <c r="AP875" s="35"/>
      <c r="AQ875" s="35"/>
      <c r="AR875" s="35"/>
      <c r="AS875" s="35"/>
      <c r="AT875" s="35"/>
      <c r="AU875" s="35"/>
      <c r="AV875" s="35"/>
      <c r="AW875" s="35"/>
      <c r="AX875" s="35"/>
    </row>
    <row r="876" ht="15.75" customHeight="1">
      <c r="D876" s="60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  <c r="AA876" s="35"/>
      <c r="AB876" s="35"/>
      <c r="AD876" s="35"/>
      <c r="AE876" s="35"/>
      <c r="AF876" s="35"/>
      <c r="AG876" s="35"/>
      <c r="AH876" s="35"/>
      <c r="AI876" s="35"/>
      <c r="AJ876" s="35"/>
      <c r="AK876" s="35"/>
      <c r="AL876" s="35"/>
      <c r="AM876" s="35"/>
      <c r="AN876" s="35"/>
      <c r="AO876" s="35"/>
      <c r="AP876" s="35"/>
      <c r="AQ876" s="35"/>
      <c r="AR876" s="35"/>
      <c r="AS876" s="35"/>
      <c r="AT876" s="35"/>
      <c r="AU876" s="35"/>
      <c r="AV876" s="35"/>
      <c r="AW876" s="35"/>
      <c r="AX876" s="35"/>
    </row>
    <row r="877" ht="15.75" customHeight="1">
      <c r="D877" s="60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  <c r="AA877" s="35"/>
      <c r="AB877" s="35"/>
      <c r="AD877" s="35"/>
      <c r="AE877" s="35"/>
      <c r="AF877" s="35"/>
      <c r="AG877" s="35"/>
      <c r="AH877" s="35"/>
      <c r="AI877" s="35"/>
      <c r="AJ877" s="35"/>
      <c r="AK877" s="35"/>
      <c r="AL877" s="35"/>
      <c r="AM877" s="35"/>
      <c r="AN877" s="35"/>
      <c r="AO877" s="35"/>
      <c r="AP877" s="35"/>
      <c r="AQ877" s="35"/>
      <c r="AR877" s="35"/>
      <c r="AS877" s="35"/>
      <c r="AT877" s="35"/>
      <c r="AU877" s="35"/>
      <c r="AV877" s="35"/>
      <c r="AW877" s="35"/>
      <c r="AX877" s="35"/>
    </row>
    <row r="878" ht="15.75" customHeight="1">
      <c r="D878" s="60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  <c r="AA878" s="35"/>
      <c r="AB878" s="35"/>
      <c r="AD878" s="35"/>
      <c r="AE878" s="35"/>
      <c r="AF878" s="35"/>
      <c r="AG878" s="35"/>
      <c r="AH878" s="35"/>
      <c r="AI878" s="35"/>
      <c r="AJ878" s="35"/>
      <c r="AK878" s="35"/>
      <c r="AL878" s="35"/>
      <c r="AM878" s="35"/>
      <c r="AN878" s="35"/>
      <c r="AO878" s="35"/>
      <c r="AP878" s="35"/>
      <c r="AQ878" s="35"/>
      <c r="AR878" s="35"/>
      <c r="AS878" s="35"/>
      <c r="AT878" s="35"/>
      <c r="AU878" s="35"/>
      <c r="AV878" s="35"/>
      <c r="AW878" s="35"/>
      <c r="AX878" s="35"/>
    </row>
    <row r="879" ht="15.75" customHeight="1">
      <c r="D879" s="60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  <c r="AA879" s="35"/>
      <c r="AB879" s="35"/>
      <c r="AD879" s="35"/>
      <c r="AE879" s="35"/>
      <c r="AF879" s="35"/>
      <c r="AG879" s="35"/>
      <c r="AH879" s="35"/>
      <c r="AI879" s="35"/>
      <c r="AJ879" s="35"/>
      <c r="AK879" s="35"/>
      <c r="AL879" s="35"/>
      <c r="AM879" s="35"/>
      <c r="AN879" s="35"/>
      <c r="AO879" s="35"/>
      <c r="AP879" s="35"/>
      <c r="AQ879" s="35"/>
      <c r="AR879" s="35"/>
      <c r="AS879" s="35"/>
      <c r="AT879" s="35"/>
      <c r="AU879" s="35"/>
      <c r="AV879" s="35"/>
      <c r="AW879" s="35"/>
      <c r="AX879" s="35"/>
    </row>
    <row r="880" ht="15.75" customHeight="1">
      <c r="D880" s="60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  <c r="AA880" s="35"/>
      <c r="AB880" s="35"/>
      <c r="AD880" s="35"/>
      <c r="AE880" s="35"/>
      <c r="AF880" s="35"/>
      <c r="AG880" s="35"/>
      <c r="AH880" s="35"/>
      <c r="AI880" s="35"/>
      <c r="AJ880" s="35"/>
      <c r="AK880" s="35"/>
      <c r="AL880" s="35"/>
      <c r="AM880" s="35"/>
      <c r="AN880" s="35"/>
      <c r="AO880" s="35"/>
      <c r="AP880" s="35"/>
      <c r="AQ880" s="35"/>
      <c r="AR880" s="35"/>
      <c r="AS880" s="35"/>
      <c r="AT880" s="35"/>
      <c r="AU880" s="35"/>
      <c r="AV880" s="35"/>
      <c r="AW880" s="35"/>
      <c r="AX880" s="35"/>
    </row>
    <row r="881" ht="15.75" customHeight="1">
      <c r="D881" s="60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  <c r="AA881" s="35"/>
      <c r="AB881" s="35"/>
      <c r="AD881" s="35"/>
      <c r="AE881" s="35"/>
      <c r="AF881" s="35"/>
      <c r="AG881" s="35"/>
      <c r="AH881" s="35"/>
      <c r="AI881" s="35"/>
      <c r="AJ881" s="35"/>
      <c r="AK881" s="35"/>
      <c r="AL881" s="35"/>
      <c r="AM881" s="35"/>
      <c r="AN881" s="35"/>
      <c r="AO881" s="35"/>
      <c r="AP881" s="35"/>
      <c r="AQ881" s="35"/>
      <c r="AR881" s="35"/>
      <c r="AS881" s="35"/>
      <c r="AT881" s="35"/>
      <c r="AU881" s="35"/>
      <c r="AV881" s="35"/>
      <c r="AW881" s="35"/>
      <c r="AX881" s="35"/>
    </row>
    <row r="882" ht="15.75" customHeight="1">
      <c r="D882" s="60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  <c r="AA882" s="35"/>
      <c r="AB882" s="35"/>
      <c r="AD882" s="35"/>
      <c r="AE882" s="35"/>
      <c r="AF882" s="35"/>
      <c r="AG882" s="35"/>
      <c r="AH882" s="35"/>
      <c r="AI882" s="35"/>
      <c r="AJ882" s="35"/>
      <c r="AK882" s="35"/>
      <c r="AL882" s="35"/>
      <c r="AM882" s="35"/>
      <c r="AN882" s="35"/>
      <c r="AO882" s="35"/>
      <c r="AP882" s="35"/>
      <c r="AQ882" s="35"/>
      <c r="AR882" s="35"/>
      <c r="AS882" s="35"/>
      <c r="AT882" s="35"/>
      <c r="AU882" s="35"/>
      <c r="AV882" s="35"/>
      <c r="AW882" s="35"/>
      <c r="AX882" s="35"/>
    </row>
    <row r="883" ht="15.75" customHeight="1">
      <c r="D883" s="60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  <c r="AA883" s="35"/>
      <c r="AB883" s="35"/>
      <c r="AD883" s="35"/>
      <c r="AE883" s="35"/>
      <c r="AF883" s="35"/>
      <c r="AG883" s="35"/>
      <c r="AH883" s="35"/>
      <c r="AI883" s="35"/>
      <c r="AJ883" s="35"/>
      <c r="AK883" s="35"/>
      <c r="AL883" s="35"/>
      <c r="AM883" s="35"/>
      <c r="AN883" s="35"/>
      <c r="AO883" s="35"/>
      <c r="AP883" s="35"/>
      <c r="AQ883" s="35"/>
      <c r="AR883" s="35"/>
      <c r="AS883" s="35"/>
      <c r="AT883" s="35"/>
      <c r="AU883" s="35"/>
      <c r="AV883" s="35"/>
      <c r="AW883" s="35"/>
      <c r="AX883" s="35"/>
    </row>
    <row r="884" ht="15.75" customHeight="1">
      <c r="D884" s="60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  <c r="AA884" s="35"/>
      <c r="AB884" s="35"/>
      <c r="AD884" s="35"/>
      <c r="AE884" s="35"/>
      <c r="AF884" s="35"/>
      <c r="AG884" s="35"/>
      <c r="AH884" s="35"/>
      <c r="AI884" s="35"/>
      <c r="AJ884" s="35"/>
      <c r="AK884" s="35"/>
      <c r="AL884" s="35"/>
      <c r="AM884" s="35"/>
      <c r="AN884" s="35"/>
      <c r="AO884" s="35"/>
      <c r="AP884" s="35"/>
      <c r="AQ884" s="35"/>
      <c r="AR884" s="35"/>
      <c r="AS884" s="35"/>
      <c r="AT884" s="35"/>
      <c r="AU884" s="35"/>
      <c r="AV884" s="35"/>
      <c r="AW884" s="35"/>
      <c r="AX884" s="35"/>
    </row>
    <row r="885" ht="15.75" customHeight="1">
      <c r="D885" s="60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  <c r="AA885" s="35"/>
      <c r="AB885" s="35"/>
      <c r="AD885" s="35"/>
      <c r="AE885" s="35"/>
      <c r="AF885" s="35"/>
      <c r="AG885" s="35"/>
      <c r="AH885" s="35"/>
      <c r="AI885" s="35"/>
      <c r="AJ885" s="35"/>
      <c r="AK885" s="35"/>
      <c r="AL885" s="35"/>
      <c r="AM885" s="35"/>
      <c r="AN885" s="35"/>
      <c r="AO885" s="35"/>
      <c r="AP885" s="35"/>
      <c r="AQ885" s="35"/>
      <c r="AR885" s="35"/>
      <c r="AS885" s="35"/>
      <c r="AT885" s="35"/>
      <c r="AU885" s="35"/>
      <c r="AV885" s="35"/>
      <c r="AW885" s="35"/>
      <c r="AX885" s="35"/>
    </row>
    <row r="886" ht="15.75" customHeight="1">
      <c r="D886" s="60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  <c r="AA886" s="35"/>
      <c r="AB886" s="35"/>
      <c r="AD886" s="35"/>
      <c r="AE886" s="35"/>
      <c r="AF886" s="35"/>
      <c r="AG886" s="35"/>
      <c r="AH886" s="35"/>
      <c r="AI886" s="35"/>
      <c r="AJ886" s="35"/>
      <c r="AK886" s="35"/>
      <c r="AL886" s="35"/>
      <c r="AM886" s="35"/>
      <c r="AN886" s="35"/>
      <c r="AO886" s="35"/>
      <c r="AP886" s="35"/>
      <c r="AQ886" s="35"/>
      <c r="AR886" s="35"/>
      <c r="AS886" s="35"/>
      <c r="AT886" s="35"/>
      <c r="AU886" s="35"/>
      <c r="AV886" s="35"/>
      <c r="AW886" s="35"/>
      <c r="AX886" s="35"/>
    </row>
    <row r="887" ht="15.75" customHeight="1">
      <c r="D887" s="60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  <c r="AA887" s="35"/>
      <c r="AB887" s="35"/>
      <c r="AD887" s="35"/>
      <c r="AE887" s="35"/>
      <c r="AF887" s="35"/>
      <c r="AG887" s="35"/>
      <c r="AH887" s="35"/>
      <c r="AI887" s="35"/>
      <c r="AJ887" s="35"/>
      <c r="AK887" s="35"/>
      <c r="AL887" s="35"/>
      <c r="AM887" s="35"/>
      <c r="AN887" s="35"/>
      <c r="AO887" s="35"/>
      <c r="AP887" s="35"/>
      <c r="AQ887" s="35"/>
      <c r="AR887" s="35"/>
      <c r="AS887" s="35"/>
      <c r="AT887" s="35"/>
      <c r="AU887" s="35"/>
      <c r="AV887" s="35"/>
      <c r="AW887" s="35"/>
      <c r="AX887" s="35"/>
    </row>
    <row r="888" ht="15.75" customHeight="1">
      <c r="D888" s="60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  <c r="AA888" s="35"/>
      <c r="AB888" s="35"/>
      <c r="AD888" s="35"/>
      <c r="AE888" s="35"/>
      <c r="AF888" s="35"/>
      <c r="AG888" s="35"/>
      <c r="AH888" s="35"/>
      <c r="AI888" s="35"/>
      <c r="AJ888" s="35"/>
      <c r="AK888" s="35"/>
      <c r="AL888" s="35"/>
      <c r="AM888" s="35"/>
      <c r="AN888" s="35"/>
      <c r="AO888" s="35"/>
      <c r="AP888" s="35"/>
      <c r="AQ888" s="35"/>
      <c r="AR888" s="35"/>
      <c r="AS888" s="35"/>
      <c r="AT888" s="35"/>
      <c r="AU888" s="35"/>
      <c r="AV888" s="35"/>
      <c r="AW888" s="35"/>
      <c r="AX888" s="35"/>
    </row>
    <row r="889" ht="15.75" customHeight="1">
      <c r="D889" s="60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  <c r="AA889" s="35"/>
      <c r="AB889" s="35"/>
      <c r="AD889" s="35"/>
      <c r="AE889" s="35"/>
      <c r="AF889" s="35"/>
      <c r="AG889" s="35"/>
      <c r="AH889" s="35"/>
      <c r="AI889" s="35"/>
      <c r="AJ889" s="35"/>
      <c r="AK889" s="35"/>
      <c r="AL889" s="35"/>
      <c r="AM889" s="35"/>
      <c r="AN889" s="35"/>
      <c r="AO889" s="35"/>
      <c r="AP889" s="35"/>
      <c r="AQ889" s="35"/>
      <c r="AR889" s="35"/>
      <c r="AS889" s="35"/>
      <c r="AT889" s="35"/>
      <c r="AU889" s="35"/>
      <c r="AV889" s="35"/>
      <c r="AW889" s="35"/>
      <c r="AX889" s="35"/>
    </row>
    <row r="890" ht="15.75" customHeight="1">
      <c r="D890" s="60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  <c r="AA890" s="35"/>
      <c r="AB890" s="35"/>
      <c r="AD890" s="35"/>
      <c r="AE890" s="35"/>
      <c r="AF890" s="35"/>
      <c r="AG890" s="35"/>
      <c r="AH890" s="35"/>
      <c r="AI890" s="35"/>
      <c r="AJ890" s="35"/>
      <c r="AK890" s="35"/>
      <c r="AL890" s="35"/>
      <c r="AM890" s="35"/>
      <c r="AN890" s="35"/>
      <c r="AO890" s="35"/>
      <c r="AP890" s="35"/>
      <c r="AQ890" s="35"/>
      <c r="AR890" s="35"/>
      <c r="AS890" s="35"/>
      <c r="AT890" s="35"/>
      <c r="AU890" s="35"/>
      <c r="AV890" s="35"/>
      <c r="AW890" s="35"/>
      <c r="AX890" s="35"/>
    </row>
    <row r="891" ht="15.75" customHeight="1">
      <c r="D891" s="60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  <c r="AA891" s="35"/>
      <c r="AB891" s="35"/>
      <c r="AD891" s="35"/>
      <c r="AE891" s="35"/>
      <c r="AF891" s="35"/>
      <c r="AG891" s="35"/>
      <c r="AH891" s="35"/>
      <c r="AI891" s="35"/>
      <c r="AJ891" s="35"/>
      <c r="AK891" s="35"/>
      <c r="AL891" s="35"/>
      <c r="AM891" s="35"/>
      <c r="AN891" s="35"/>
      <c r="AO891" s="35"/>
      <c r="AP891" s="35"/>
      <c r="AQ891" s="35"/>
      <c r="AR891" s="35"/>
      <c r="AS891" s="35"/>
      <c r="AT891" s="35"/>
      <c r="AU891" s="35"/>
      <c r="AV891" s="35"/>
      <c r="AW891" s="35"/>
      <c r="AX891" s="35"/>
    </row>
    <row r="892" ht="15.75" customHeight="1">
      <c r="D892" s="60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  <c r="AA892" s="35"/>
      <c r="AB892" s="35"/>
      <c r="AD892" s="35"/>
      <c r="AE892" s="35"/>
      <c r="AF892" s="35"/>
      <c r="AG892" s="35"/>
      <c r="AH892" s="35"/>
      <c r="AI892" s="35"/>
      <c r="AJ892" s="35"/>
      <c r="AK892" s="35"/>
      <c r="AL892" s="35"/>
      <c r="AM892" s="35"/>
      <c r="AN892" s="35"/>
      <c r="AO892" s="35"/>
      <c r="AP892" s="35"/>
      <c r="AQ892" s="35"/>
      <c r="AR892" s="35"/>
      <c r="AS892" s="35"/>
      <c r="AT892" s="35"/>
      <c r="AU892" s="35"/>
      <c r="AV892" s="35"/>
      <c r="AW892" s="35"/>
      <c r="AX892" s="35"/>
    </row>
    <row r="893" ht="15.75" customHeight="1">
      <c r="D893" s="60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  <c r="AA893" s="35"/>
      <c r="AB893" s="35"/>
      <c r="AD893" s="35"/>
      <c r="AE893" s="35"/>
      <c r="AF893" s="35"/>
      <c r="AG893" s="35"/>
      <c r="AH893" s="35"/>
      <c r="AI893" s="35"/>
      <c r="AJ893" s="35"/>
      <c r="AK893" s="35"/>
      <c r="AL893" s="35"/>
      <c r="AM893" s="35"/>
      <c r="AN893" s="35"/>
      <c r="AO893" s="35"/>
      <c r="AP893" s="35"/>
      <c r="AQ893" s="35"/>
      <c r="AR893" s="35"/>
      <c r="AS893" s="35"/>
      <c r="AT893" s="35"/>
      <c r="AU893" s="35"/>
      <c r="AV893" s="35"/>
      <c r="AW893" s="35"/>
      <c r="AX893" s="35"/>
    </row>
    <row r="894" ht="15.75" customHeight="1">
      <c r="D894" s="60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  <c r="AA894" s="35"/>
      <c r="AB894" s="35"/>
      <c r="AD894" s="35"/>
      <c r="AE894" s="35"/>
      <c r="AF894" s="35"/>
      <c r="AG894" s="35"/>
      <c r="AH894" s="35"/>
      <c r="AI894" s="35"/>
      <c r="AJ894" s="35"/>
      <c r="AK894" s="35"/>
      <c r="AL894" s="35"/>
      <c r="AM894" s="35"/>
      <c r="AN894" s="35"/>
      <c r="AO894" s="35"/>
      <c r="AP894" s="35"/>
      <c r="AQ894" s="35"/>
      <c r="AR894" s="35"/>
      <c r="AS894" s="35"/>
      <c r="AT894" s="35"/>
      <c r="AU894" s="35"/>
      <c r="AV894" s="35"/>
      <c r="AW894" s="35"/>
      <c r="AX894" s="35"/>
    </row>
    <row r="895" ht="15.75" customHeight="1">
      <c r="D895" s="60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  <c r="AA895" s="35"/>
      <c r="AB895" s="35"/>
      <c r="AD895" s="35"/>
      <c r="AE895" s="35"/>
      <c r="AF895" s="35"/>
      <c r="AG895" s="35"/>
      <c r="AH895" s="35"/>
      <c r="AI895" s="35"/>
      <c r="AJ895" s="35"/>
      <c r="AK895" s="35"/>
      <c r="AL895" s="35"/>
      <c r="AM895" s="35"/>
      <c r="AN895" s="35"/>
      <c r="AO895" s="35"/>
      <c r="AP895" s="35"/>
      <c r="AQ895" s="35"/>
      <c r="AR895" s="35"/>
      <c r="AS895" s="35"/>
      <c r="AT895" s="35"/>
      <c r="AU895" s="35"/>
      <c r="AV895" s="35"/>
      <c r="AW895" s="35"/>
      <c r="AX895" s="35"/>
    </row>
    <row r="896" ht="15.75" customHeight="1">
      <c r="D896" s="60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  <c r="AA896" s="35"/>
      <c r="AB896" s="35"/>
      <c r="AD896" s="35"/>
      <c r="AE896" s="35"/>
      <c r="AF896" s="35"/>
      <c r="AG896" s="35"/>
      <c r="AH896" s="35"/>
      <c r="AI896" s="35"/>
      <c r="AJ896" s="35"/>
      <c r="AK896" s="35"/>
      <c r="AL896" s="35"/>
      <c r="AM896" s="35"/>
      <c r="AN896" s="35"/>
      <c r="AO896" s="35"/>
      <c r="AP896" s="35"/>
      <c r="AQ896" s="35"/>
      <c r="AR896" s="35"/>
      <c r="AS896" s="35"/>
      <c r="AT896" s="35"/>
      <c r="AU896" s="35"/>
      <c r="AV896" s="35"/>
      <c r="AW896" s="35"/>
      <c r="AX896" s="35"/>
    </row>
    <row r="897" ht="15.75" customHeight="1">
      <c r="D897" s="60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  <c r="AA897" s="35"/>
      <c r="AB897" s="35"/>
      <c r="AD897" s="35"/>
      <c r="AE897" s="35"/>
      <c r="AF897" s="35"/>
      <c r="AG897" s="35"/>
      <c r="AH897" s="35"/>
      <c r="AI897" s="35"/>
      <c r="AJ897" s="35"/>
      <c r="AK897" s="35"/>
      <c r="AL897" s="35"/>
      <c r="AM897" s="35"/>
      <c r="AN897" s="35"/>
      <c r="AO897" s="35"/>
      <c r="AP897" s="35"/>
      <c r="AQ897" s="35"/>
      <c r="AR897" s="35"/>
      <c r="AS897" s="35"/>
      <c r="AT897" s="35"/>
      <c r="AU897" s="35"/>
      <c r="AV897" s="35"/>
      <c r="AW897" s="35"/>
      <c r="AX897" s="35"/>
    </row>
    <row r="898" ht="15.75" customHeight="1">
      <c r="D898" s="60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  <c r="AA898" s="35"/>
      <c r="AB898" s="35"/>
      <c r="AD898" s="35"/>
      <c r="AE898" s="35"/>
      <c r="AF898" s="35"/>
      <c r="AG898" s="35"/>
      <c r="AH898" s="35"/>
      <c r="AI898" s="35"/>
      <c r="AJ898" s="35"/>
      <c r="AK898" s="35"/>
      <c r="AL898" s="35"/>
      <c r="AM898" s="35"/>
      <c r="AN898" s="35"/>
      <c r="AO898" s="35"/>
      <c r="AP898" s="35"/>
      <c r="AQ898" s="35"/>
      <c r="AR898" s="35"/>
      <c r="AS898" s="35"/>
      <c r="AT898" s="35"/>
      <c r="AU898" s="35"/>
      <c r="AV898" s="35"/>
      <c r="AW898" s="35"/>
      <c r="AX898" s="35"/>
    </row>
    <row r="899" ht="15.75" customHeight="1">
      <c r="D899" s="60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  <c r="AA899" s="35"/>
      <c r="AB899" s="35"/>
      <c r="AD899" s="35"/>
      <c r="AE899" s="35"/>
      <c r="AF899" s="35"/>
      <c r="AG899" s="35"/>
      <c r="AH899" s="35"/>
      <c r="AI899" s="35"/>
      <c r="AJ899" s="35"/>
      <c r="AK899" s="35"/>
      <c r="AL899" s="35"/>
      <c r="AM899" s="35"/>
      <c r="AN899" s="35"/>
      <c r="AO899" s="35"/>
      <c r="AP899" s="35"/>
      <c r="AQ899" s="35"/>
      <c r="AR899" s="35"/>
      <c r="AS899" s="35"/>
      <c r="AT899" s="35"/>
      <c r="AU899" s="35"/>
      <c r="AV899" s="35"/>
      <c r="AW899" s="35"/>
      <c r="AX899" s="35"/>
    </row>
    <row r="900" ht="15.75" customHeight="1">
      <c r="D900" s="60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  <c r="AA900" s="35"/>
      <c r="AB900" s="35"/>
      <c r="AD900" s="35"/>
      <c r="AE900" s="35"/>
      <c r="AF900" s="35"/>
      <c r="AG900" s="35"/>
      <c r="AH900" s="35"/>
      <c r="AI900" s="35"/>
      <c r="AJ900" s="35"/>
      <c r="AK900" s="35"/>
      <c r="AL900" s="35"/>
      <c r="AM900" s="35"/>
      <c r="AN900" s="35"/>
      <c r="AO900" s="35"/>
      <c r="AP900" s="35"/>
      <c r="AQ900" s="35"/>
      <c r="AR900" s="35"/>
      <c r="AS900" s="35"/>
      <c r="AT900" s="35"/>
      <c r="AU900" s="35"/>
      <c r="AV900" s="35"/>
      <c r="AW900" s="35"/>
      <c r="AX900" s="35"/>
    </row>
    <row r="901" ht="15.75" customHeight="1">
      <c r="D901" s="60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  <c r="AA901" s="35"/>
      <c r="AB901" s="35"/>
      <c r="AD901" s="35"/>
      <c r="AE901" s="35"/>
      <c r="AF901" s="35"/>
      <c r="AG901" s="35"/>
      <c r="AH901" s="35"/>
      <c r="AI901" s="35"/>
      <c r="AJ901" s="35"/>
      <c r="AK901" s="35"/>
      <c r="AL901" s="35"/>
      <c r="AM901" s="35"/>
      <c r="AN901" s="35"/>
      <c r="AO901" s="35"/>
      <c r="AP901" s="35"/>
      <c r="AQ901" s="35"/>
      <c r="AR901" s="35"/>
      <c r="AS901" s="35"/>
      <c r="AT901" s="35"/>
      <c r="AU901" s="35"/>
      <c r="AV901" s="35"/>
      <c r="AW901" s="35"/>
      <c r="AX901" s="35"/>
    </row>
    <row r="902" ht="15.75" customHeight="1">
      <c r="D902" s="60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  <c r="AA902" s="35"/>
      <c r="AB902" s="35"/>
      <c r="AD902" s="35"/>
      <c r="AE902" s="35"/>
      <c r="AF902" s="35"/>
      <c r="AG902" s="35"/>
      <c r="AH902" s="35"/>
      <c r="AI902" s="35"/>
      <c r="AJ902" s="35"/>
      <c r="AK902" s="35"/>
      <c r="AL902" s="35"/>
      <c r="AM902" s="35"/>
      <c r="AN902" s="35"/>
      <c r="AO902" s="35"/>
      <c r="AP902" s="35"/>
      <c r="AQ902" s="35"/>
      <c r="AR902" s="35"/>
      <c r="AS902" s="35"/>
      <c r="AT902" s="35"/>
      <c r="AU902" s="35"/>
      <c r="AV902" s="35"/>
      <c r="AW902" s="35"/>
      <c r="AX902" s="35"/>
    </row>
    <row r="903" ht="15.75" customHeight="1">
      <c r="D903" s="60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  <c r="AA903" s="35"/>
      <c r="AB903" s="35"/>
      <c r="AD903" s="35"/>
      <c r="AE903" s="35"/>
      <c r="AF903" s="35"/>
      <c r="AG903" s="35"/>
      <c r="AH903" s="35"/>
      <c r="AI903" s="35"/>
      <c r="AJ903" s="35"/>
      <c r="AK903" s="35"/>
      <c r="AL903" s="35"/>
      <c r="AM903" s="35"/>
      <c r="AN903" s="35"/>
      <c r="AO903" s="35"/>
      <c r="AP903" s="35"/>
      <c r="AQ903" s="35"/>
      <c r="AR903" s="35"/>
      <c r="AS903" s="35"/>
      <c r="AT903" s="35"/>
      <c r="AU903" s="35"/>
      <c r="AV903" s="35"/>
      <c r="AW903" s="35"/>
      <c r="AX903" s="35"/>
    </row>
    <row r="904" ht="15.75" customHeight="1">
      <c r="D904" s="60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  <c r="AA904" s="35"/>
      <c r="AB904" s="35"/>
      <c r="AD904" s="35"/>
      <c r="AE904" s="35"/>
      <c r="AF904" s="35"/>
      <c r="AG904" s="35"/>
      <c r="AH904" s="35"/>
      <c r="AI904" s="35"/>
      <c r="AJ904" s="35"/>
      <c r="AK904" s="35"/>
      <c r="AL904" s="35"/>
      <c r="AM904" s="35"/>
      <c r="AN904" s="35"/>
      <c r="AO904" s="35"/>
      <c r="AP904" s="35"/>
      <c r="AQ904" s="35"/>
      <c r="AR904" s="35"/>
      <c r="AS904" s="35"/>
      <c r="AT904" s="35"/>
      <c r="AU904" s="35"/>
      <c r="AV904" s="35"/>
      <c r="AW904" s="35"/>
      <c r="AX904" s="35"/>
    </row>
    <row r="905" ht="15.75" customHeight="1">
      <c r="D905" s="60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  <c r="AA905" s="35"/>
      <c r="AB905" s="35"/>
      <c r="AD905" s="35"/>
      <c r="AE905" s="35"/>
      <c r="AF905" s="35"/>
      <c r="AG905" s="35"/>
      <c r="AH905" s="35"/>
      <c r="AI905" s="35"/>
      <c r="AJ905" s="35"/>
      <c r="AK905" s="35"/>
      <c r="AL905" s="35"/>
      <c r="AM905" s="35"/>
      <c r="AN905" s="35"/>
      <c r="AO905" s="35"/>
      <c r="AP905" s="35"/>
      <c r="AQ905" s="35"/>
      <c r="AR905" s="35"/>
      <c r="AS905" s="35"/>
      <c r="AT905" s="35"/>
      <c r="AU905" s="35"/>
      <c r="AV905" s="35"/>
      <c r="AW905" s="35"/>
      <c r="AX905" s="35"/>
    </row>
    <row r="906" ht="15.75" customHeight="1">
      <c r="D906" s="60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  <c r="AA906" s="35"/>
      <c r="AB906" s="35"/>
      <c r="AD906" s="35"/>
      <c r="AE906" s="35"/>
      <c r="AF906" s="35"/>
      <c r="AG906" s="35"/>
      <c r="AH906" s="35"/>
      <c r="AI906" s="35"/>
      <c r="AJ906" s="35"/>
      <c r="AK906" s="35"/>
      <c r="AL906" s="35"/>
      <c r="AM906" s="35"/>
      <c r="AN906" s="35"/>
      <c r="AO906" s="35"/>
      <c r="AP906" s="35"/>
      <c r="AQ906" s="35"/>
      <c r="AR906" s="35"/>
      <c r="AS906" s="35"/>
      <c r="AT906" s="35"/>
      <c r="AU906" s="35"/>
      <c r="AV906" s="35"/>
      <c r="AW906" s="35"/>
      <c r="AX906" s="35"/>
    </row>
    <row r="907" ht="15.75" customHeight="1">
      <c r="D907" s="60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  <c r="AA907" s="35"/>
      <c r="AB907" s="35"/>
      <c r="AD907" s="35"/>
      <c r="AE907" s="35"/>
      <c r="AF907" s="35"/>
      <c r="AG907" s="35"/>
      <c r="AH907" s="35"/>
      <c r="AI907" s="35"/>
      <c r="AJ907" s="35"/>
      <c r="AK907" s="35"/>
      <c r="AL907" s="35"/>
      <c r="AM907" s="35"/>
      <c r="AN907" s="35"/>
      <c r="AO907" s="35"/>
      <c r="AP907" s="35"/>
      <c r="AQ907" s="35"/>
      <c r="AR907" s="35"/>
      <c r="AS907" s="35"/>
      <c r="AT907" s="35"/>
      <c r="AU907" s="35"/>
      <c r="AV907" s="35"/>
      <c r="AW907" s="35"/>
      <c r="AX907" s="35"/>
    </row>
    <row r="908" ht="15.75" customHeight="1">
      <c r="D908" s="60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  <c r="AA908" s="35"/>
      <c r="AB908" s="35"/>
      <c r="AD908" s="35"/>
      <c r="AE908" s="35"/>
      <c r="AF908" s="35"/>
      <c r="AG908" s="35"/>
      <c r="AH908" s="35"/>
      <c r="AI908" s="35"/>
      <c r="AJ908" s="35"/>
      <c r="AK908" s="35"/>
      <c r="AL908" s="35"/>
      <c r="AM908" s="35"/>
      <c r="AN908" s="35"/>
      <c r="AO908" s="35"/>
      <c r="AP908" s="35"/>
      <c r="AQ908" s="35"/>
      <c r="AR908" s="35"/>
      <c r="AS908" s="35"/>
      <c r="AT908" s="35"/>
      <c r="AU908" s="35"/>
      <c r="AV908" s="35"/>
      <c r="AW908" s="35"/>
      <c r="AX908" s="35"/>
    </row>
    <row r="909" ht="15.75" customHeight="1">
      <c r="D909" s="60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  <c r="AA909" s="35"/>
      <c r="AB909" s="35"/>
      <c r="AD909" s="35"/>
      <c r="AE909" s="35"/>
      <c r="AF909" s="35"/>
      <c r="AG909" s="35"/>
      <c r="AH909" s="35"/>
      <c r="AI909" s="35"/>
      <c r="AJ909" s="35"/>
      <c r="AK909" s="35"/>
      <c r="AL909" s="35"/>
      <c r="AM909" s="35"/>
      <c r="AN909" s="35"/>
      <c r="AO909" s="35"/>
      <c r="AP909" s="35"/>
      <c r="AQ909" s="35"/>
      <c r="AR909" s="35"/>
      <c r="AS909" s="35"/>
      <c r="AT909" s="35"/>
      <c r="AU909" s="35"/>
      <c r="AV909" s="35"/>
      <c r="AW909" s="35"/>
      <c r="AX909" s="35"/>
    </row>
    <row r="910" ht="15.75" customHeight="1">
      <c r="D910" s="60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  <c r="AA910" s="35"/>
      <c r="AB910" s="35"/>
      <c r="AD910" s="35"/>
      <c r="AE910" s="35"/>
      <c r="AF910" s="35"/>
      <c r="AG910" s="35"/>
      <c r="AH910" s="35"/>
      <c r="AI910" s="35"/>
      <c r="AJ910" s="35"/>
      <c r="AK910" s="35"/>
      <c r="AL910" s="35"/>
      <c r="AM910" s="35"/>
      <c r="AN910" s="35"/>
      <c r="AO910" s="35"/>
      <c r="AP910" s="35"/>
      <c r="AQ910" s="35"/>
      <c r="AR910" s="35"/>
      <c r="AS910" s="35"/>
      <c r="AT910" s="35"/>
      <c r="AU910" s="35"/>
      <c r="AV910" s="35"/>
      <c r="AW910" s="35"/>
      <c r="AX910" s="35"/>
    </row>
    <row r="911" ht="15.75" customHeight="1">
      <c r="D911" s="60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  <c r="AA911" s="35"/>
      <c r="AB911" s="35"/>
      <c r="AD911" s="35"/>
      <c r="AE911" s="35"/>
      <c r="AF911" s="35"/>
      <c r="AG911" s="35"/>
      <c r="AH911" s="35"/>
      <c r="AI911" s="35"/>
      <c r="AJ911" s="35"/>
      <c r="AK911" s="35"/>
      <c r="AL911" s="35"/>
      <c r="AM911" s="35"/>
      <c r="AN911" s="35"/>
      <c r="AO911" s="35"/>
      <c r="AP911" s="35"/>
      <c r="AQ911" s="35"/>
      <c r="AR911" s="35"/>
      <c r="AS911" s="35"/>
      <c r="AT911" s="35"/>
      <c r="AU911" s="35"/>
      <c r="AV911" s="35"/>
      <c r="AW911" s="35"/>
      <c r="AX911" s="35"/>
    </row>
    <row r="912" ht="15.75" customHeight="1">
      <c r="D912" s="60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  <c r="AA912" s="35"/>
      <c r="AB912" s="35"/>
      <c r="AD912" s="35"/>
      <c r="AE912" s="35"/>
      <c r="AF912" s="35"/>
      <c r="AG912" s="35"/>
      <c r="AH912" s="35"/>
      <c r="AI912" s="35"/>
      <c r="AJ912" s="35"/>
      <c r="AK912" s="35"/>
      <c r="AL912" s="35"/>
      <c r="AM912" s="35"/>
      <c r="AN912" s="35"/>
      <c r="AO912" s="35"/>
      <c r="AP912" s="35"/>
      <c r="AQ912" s="35"/>
      <c r="AR912" s="35"/>
      <c r="AS912" s="35"/>
      <c r="AT912" s="35"/>
      <c r="AU912" s="35"/>
      <c r="AV912" s="35"/>
      <c r="AW912" s="35"/>
      <c r="AX912" s="35"/>
    </row>
    <row r="913" ht="15.75" customHeight="1">
      <c r="D913" s="60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  <c r="AA913" s="35"/>
      <c r="AB913" s="35"/>
      <c r="AD913" s="35"/>
      <c r="AE913" s="35"/>
      <c r="AF913" s="35"/>
      <c r="AG913" s="35"/>
      <c r="AH913" s="35"/>
      <c r="AI913" s="35"/>
      <c r="AJ913" s="35"/>
      <c r="AK913" s="35"/>
      <c r="AL913" s="35"/>
      <c r="AM913" s="35"/>
      <c r="AN913" s="35"/>
      <c r="AO913" s="35"/>
      <c r="AP913" s="35"/>
      <c r="AQ913" s="35"/>
      <c r="AR913" s="35"/>
      <c r="AS913" s="35"/>
      <c r="AT913" s="35"/>
      <c r="AU913" s="35"/>
      <c r="AV913" s="35"/>
      <c r="AW913" s="35"/>
      <c r="AX913" s="35"/>
    </row>
    <row r="914" ht="15.75" customHeight="1">
      <c r="D914" s="60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  <c r="AA914" s="35"/>
      <c r="AB914" s="35"/>
      <c r="AD914" s="35"/>
      <c r="AE914" s="35"/>
      <c r="AF914" s="35"/>
      <c r="AG914" s="35"/>
      <c r="AH914" s="35"/>
      <c r="AI914" s="35"/>
      <c r="AJ914" s="35"/>
      <c r="AK914" s="35"/>
      <c r="AL914" s="35"/>
      <c r="AM914" s="35"/>
      <c r="AN914" s="35"/>
      <c r="AO914" s="35"/>
      <c r="AP914" s="35"/>
      <c r="AQ914" s="35"/>
      <c r="AR914" s="35"/>
      <c r="AS914" s="35"/>
      <c r="AT914" s="35"/>
      <c r="AU914" s="35"/>
      <c r="AV914" s="35"/>
      <c r="AW914" s="35"/>
      <c r="AX914" s="35"/>
    </row>
    <row r="915" ht="15.75" customHeight="1">
      <c r="D915" s="60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  <c r="AA915" s="35"/>
      <c r="AB915" s="35"/>
      <c r="AD915" s="35"/>
      <c r="AE915" s="35"/>
      <c r="AF915" s="35"/>
      <c r="AG915" s="35"/>
      <c r="AH915" s="35"/>
      <c r="AI915" s="35"/>
      <c r="AJ915" s="35"/>
      <c r="AK915" s="35"/>
      <c r="AL915" s="35"/>
      <c r="AM915" s="35"/>
      <c r="AN915" s="35"/>
      <c r="AO915" s="35"/>
      <c r="AP915" s="35"/>
      <c r="AQ915" s="35"/>
      <c r="AR915" s="35"/>
      <c r="AS915" s="35"/>
      <c r="AT915" s="35"/>
      <c r="AU915" s="35"/>
      <c r="AV915" s="35"/>
      <c r="AW915" s="35"/>
      <c r="AX915" s="35"/>
    </row>
    <row r="916" ht="15.75" customHeight="1">
      <c r="D916" s="60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  <c r="AA916" s="35"/>
      <c r="AB916" s="35"/>
      <c r="AD916" s="35"/>
      <c r="AE916" s="35"/>
      <c r="AF916" s="35"/>
      <c r="AG916" s="35"/>
      <c r="AH916" s="35"/>
      <c r="AI916" s="35"/>
      <c r="AJ916" s="35"/>
      <c r="AK916" s="35"/>
      <c r="AL916" s="35"/>
      <c r="AM916" s="35"/>
      <c r="AN916" s="35"/>
      <c r="AO916" s="35"/>
      <c r="AP916" s="35"/>
      <c r="AQ916" s="35"/>
      <c r="AR916" s="35"/>
      <c r="AS916" s="35"/>
      <c r="AT916" s="35"/>
      <c r="AU916" s="35"/>
      <c r="AV916" s="35"/>
      <c r="AW916" s="35"/>
      <c r="AX916" s="35"/>
    </row>
    <row r="917" ht="15.75" customHeight="1">
      <c r="D917" s="60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  <c r="AA917" s="35"/>
      <c r="AB917" s="35"/>
      <c r="AD917" s="35"/>
      <c r="AE917" s="35"/>
      <c r="AF917" s="35"/>
      <c r="AG917" s="35"/>
      <c r="AH917" s="35"/>
      <c r="AI917" s="35"/>
      <c r="AJ917" s="35"/>
      <c r="AK917" s="35"/>
      <c r="AL917" s="35"/>
      <c r="AM917" s="35"/>
      <c r="AN917" s="35"/>
      <c r="AO917" s="35"/>
      <c r="AP917" s="35"/>
      <c r="AQ917" s="35"/>
      <c r="AR917" s="35"/>
      <c r="AS917" s="35"/>
      <c r="AT917" s="35"/>
      <c r="AU917" s="35"/>
      <c r="AV917" s="35"/>
      <c r="AW917" s="35"/>
      <c r="AX917" s="35"/>
    </row>
    <row r="918" ht="15.75" customHeight="1">
      <c r="D918" s="60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  <c r="AA918" s="35"/>
      <c r="AB918" s="35"/>
      <c r="AD918" s="35"/>
      <c r="AE918" s="35"/>
      <c r="AF918" s="35"/>
      <c r="AG918" s="35"/>
      <c r="AH918" s="35"/>
      <c r="AI918" s="35"/>
      <c r="AJ918" s="35"/>
      <c r="AK918" s="35"/>
      <c r="AL918" s="35"/>
      <c r="AM918" s="35"/>
      <c r="AN918" s="35"/>
      <c r="AO918" s="35"/>
      <c r="AP918" s="35"/>
      <c r="AQ918" s="35"/>
      <c r="AR918" s="35"/>
      <c r="AS918" s="35"/>
      <c r="AT918" s="35"/>
      <c r="AU918" s="35"/>
      <c r="AV918" s="35"/>
      <c r="AW918" s="35"/>
      <c r="AX918" s="35"/>
    </row>
    <row r="919" ht="15.75" customHeight="1">
      <c r="D919" s="60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  <c r="AA919" s="35"/>
      <c r="AB919" s="35"/>
      <c r="AD919" s="35"/>
      <c r="AE919" s="35"/>
      <c r="AF919" s="35"/>
      <c r="AG919" s="35"/>
      <c r="AH919" s="35"/>
      <c r="AI919" s="35"/>
      <c r="AJ919" s="35"/>
      <c r="AK919" s="35"/>
      <c r="AL919" s="35"/>
      <c r="AM919" s="35"/>
      <c r="AN919" s="35"/>
      <c r="AO919" s="35"/>
      <c r="AP919" s="35"/>
      <c r="AQ919" s="35"/>
      <c r="AR919" s="35"/>
      <c r="AS919" s="35"/>
      <c r="AT919" s="35"/>
      <c r="AU919" s="35"/>
      <c r="AV919" s="35"/>
      <c r="AW919" s="35"/>
      <c r="AX919" s="35"/>
    </row>
    <row r="920" ht="15.75" customHeight="1">
      <c r="D920" s="60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  <c r="AA920" s="35"/>
      <c r="AB920" s="35"/>
      <c r="AD920" s="35"/>
      <c r="AE920" s="35"/>
      <c r="AF920" s="35"/>
      <c r="AG920" s="35"/>
      <c r="AH920" s="35"/>
      <c r="AI920" s="35"/>
      <c r="AJ920" s="35"/>
      <c r="AK920" s="35"/>
      <c r="AL920" s="35"/>
      <c r="AM920" s="35"/>
      <c r="AN920" s="35"/>
      <c r="AO920" s="35"/>
      <c r="AP920" s="35"/>
      <c r="AQ920" s="35"/>
      <c r="AR920" s="35"/>
      <c r="AS920" s="35"/>
      <c r="AT920" s="35"/>
      <c r="AU920" s="35"/>
      <c r="AV920" s="35"/>
      <c r="AW920" s="35"/>
      <c r="AX920" s="35"/>
    </row>
    <row r="921" ht="15.75" customHeight="1">
      <c r="D921" s="60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  <c r="AA921" s="35"/>
      <c r="AB921" s="35"/>
      <c r="AD921" s="35"/>
      <c r="AE921" s="35"/>
      <c r="AF921" s="35"/>
      <c r="AG921" s="35"/>
      <c r="AH921" s="35"/>
      <c r="AI921" s="35"/>
      <c r="AJ921" s="35"/>
      <c r="AK921" s="35"/>
      <c r="AL921" s="35"/>
      <c r="AM921" s="35"/>
      <c r="AN921" s="35"/>
      <c r="AO921" s="35"/>
      <c r="AP921" s="35"/>
      <c r="AQ921" s="35"/>
      <c r="AR921" s="35"/>
      <c r="AS921" s="35"/>
      <c r="AT921" s="35"/>
      <c r="AU921" s="35"/>
      <c r="AV921" s="35"/>
      <c r="AW921" s="35"/>
      <c r="AX921" s="35"/>
    </row>
    <row r="922" ht="15.75" customHeight="1">
      <c r="D922" s="60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  <c r="AA922" s="35"/>
      <c r="AB922" s="35"/>
      <c r="AD922" s="35"/>
      <c r="AE922" s="35"/>
      <c r="AF922" s="35"/>
      <c r="AG922" s="35"/>
      <c r="AH922" s="35"/>
      <c r="AI922" s="35"/>
      <c r="AJ922" s="35"/>
      <c r="AK922" s="35"/>
      <c r="AL922" s="35"/>
      <c r="AM922" s="35"/>
      <c r="AN922" s="35"/>
      <c r="AO922" s="35"/>
      <c r="AP922" s="35"/>
      <c r="AQ922" s="35"/>
      <c r="AR922" s="35"/>
      <c r="AS922" s="35"/>
      <c r="AT922" s="35"/>
      <c r="AU922" s="35"/>
      <c r="AV922" s="35"/>
      <c r="AW922" s="35"/>
      <c r="AX922" s="35"/>
    </row>
    <row r="923" ht="15.75" customHeight="1">
      <c r="D923" s="60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  <c r="AA923" s="35"/>
      <c r="AB923" s="35"/>
      <c r="AD923" s="35"/>
      <c r="AE923" s="35"/>
      <c r="AF923" s="35"/>
      <c r="AG923" s="35"/>
      <c r="AH923" s="35"/>
      <c r="AI923" s="35"/>
      <c r="AJ923" s="35"/>
      <c r="AK923" s="35"/>
      <c r="AL923" s="35"/>
      <c r="AM923" s="35"/>
      <c r="AN923" s="35"/>
      <c r="AO923" s="35"/>
      <c r="AP923" s="35"/>
      <c r="AQ923" s="35"/>
      <c r="AR923" s="35"/>
      <c r="AS923" s="35"/>
      <c r="AT923" s="35"/>
      <c r="AU923" s="35"/>
      <c r="AV923" s="35"/>
      <c r="AW923" s="35"/>
      <c r="AX923" s="35"/>
    </row>
    <row r="924" ht="15.75" customHeight="1">
      <c r="D924" s="60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  <c r="AA924" s="35"/>
      <c r="AB924" s="35"/>
      <c r="AD924" s="35"/>
      <c r="AE924" s="35"/>
      <c r="AF924" s="35"/>
      <c r="AG924" s="35"/>
      <c r="AH924" s="35"/>
      <c r="AI924" s="35"/>
      <c r="AJ924" s="35"/>
      <c r="AK924" s="35"/>
      <c r="AL924" s="35"/>
      <c r="AM924" s="35"/>
      <c r="AN924" s="35"/>
      <c r="AO924" s="35"/>
      <c r="AP924" s="35"/>
      <c r="AQ924" s="35"/>
      <c r="AR924" s="35"/>
      <c r="AS924" s="35"/>
      <c r="AT924" s="35"/>
      <c r="AU924" s="35"/>
      <c r="AV924" s="35"/>
      <c r="AW924" s="35"/>
      <c r="AX924" s="35"/>
    </row>
    <row r="925" ht="15.75" customHeight="1">
      <c r="D925" s="60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  <c r="AA925" s="35"/>
      <c r="AB925" s="35"/>
      <c r="AD925" s="35"/>
      <c r="AE925" s="35"/>
      <c r="AF925" s="35"/>
      <c r="AG925" s="35"/>
      <c r="AH925" s="35"/>
      <c r="AI925" s="35"/>
      <c r="AJ925" s="35"/>
      <c r="AK925" s="35"/>
      <c r="AL925" s="35"/>
      <c r="AM925" s="35"/>
      <c r="AN925" s="35"/>
      <c r="AO925" s="35"/>
      <c r="AP925" s="35"/>
      <c r="AQ925" s="35"/>
      <c r="AR925" s="35"/>
      <c r="AS925" s="35"/>
      <c r="AT925" s="35"/>
      <c r="AU925" s="35"/>
      <c r="AV925" s="35"/>
      <c r="AW925" s="35"/>
      <c r="AX925" s="35"/>
    </row>
    <row r="926" ht="15.75" customHeight="1">
      <c r="D926" s="60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  <c r="AA926" s="35"/>
      <c r="AB926" s="35"/>
      <c r="AD926" s="35"/>
      <c r="AE926" s="35"/>
      <c r="AF926" s="35"/>
      <c r="AG926" s="35"/>
      <c r="AH926" s="35"/>
      <c r="AI926" s="35"/>
      <c r="AJ926" s="35"/>
      <c r="AK926" s="35"/>
      <c r="AL926" s="35"/>
      <c r="AM926" s="35"/>
      <c r="AN926" s="35"/>
      <c r="AO926" s="35"/>
      <c r="AP926" s="35"/>
      <c r="AQ926" s="35"/>
      <c r="AR926" s="35"/>
      <c r="AS926" s="35"/>
      <c r="AT926" s="35"/>
      <c r="AU926" s="35"/>
      <c r="AV926" s="35"/>
      <c r="AW926" s="35"/>
      <c r="AX926" s="35"/>
    </row>
    <row r="927" ht="15.75" customHeight="1">
      <c r="D927" s="60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  <c r="AA927" s="35"/>
      <c r="AB927" s="35"/>
      <c r="AD927" s="35"/>
      <c r="AE927" s="35"/>
      <c r="AF927" s="35"/>
      <c r="AG927" s="35"/>
      <c r="AH927" s="35"/>
      <c r="AI927" s="35"/>
      <c r="AJ927" s="35"/>
      <c r="AK927" s="35"/>
      <c r="AL927" s="35"/>
      <c r="AM927" s="35"/>
      <c r="AN927" s="35"/>
      <c r="AO927" s="35"/>
      <c r="AP927" s="35"/>
      <c r="AQ927" s="35"/>
      <c r="AR927" s="35"/>
      <c r="AS927" s="35"/>
      <c r="AT927" s="35"/>
      <c r="AU927" s="35"/>
      <c r="AV927" s="35"/>
      <c r="AW927" s="35"/>
      <c r="AX927" s="35"/>
    </row>
    <row r="928" ht="15.75" customHeight="1">
      <c r="D928" s="60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  <c r="AA928" s="35"/>
      <c r="AB928" s="35"/>
      <c r="AD928" s="35"/>
      <c r="AE928" s="35"/>
      <c r="AF928" s="35"/>
      <c r="AG928" s="35"/>
      <c r="AH928" s="35"/>
      <c r="AI928" s="35"/>
      <c r="AJ928" s="35"/>
      <c r="AK928" s="35"/>
      <c r="AL928" s="35"/>
      <c r="AM928" s="35"/>
      <c r="AN928" s="35"/>
      <c r="AO928" s="35"/>
      <c r="AP928" s="35"/>
      <c r="AQ928" s="35"/>
      <c r="AR928" s="35"/>
      <c r="AS928" s="35"/>
      <c r="AT928" s="35"/>
      <c r="AU928" s="35"/>
      <c r="AV928" s="35"/>
      <c r="AW928" s="35"/>
      <c r="AX928" s="35"/>
    </row>
    <row r="929" ht="15.75" customHeight="1">
      <c r="D929" s="60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  <c r="AA929" s="35"/>
      <c r="AB929" s="35"/>
      <c r="AD929" s="35"/>
      <c r="AE929" s="35"/>
      <c r="AF929" s="35"/>
      <c r="AG929" s="35"/>
      <c r="AH929" s="35"/>
      <c r="AI929" s="35"/>
      <c r="AJ929" s="35"/>
      <c r="AK929" s="35"/>
      <c r="AL929" s="35"/>
      <c r="AM929" s="35"/>
      <c r="AN929" s="35"/>
      <c r="AO929" s="35"/>
      <c r="AP929" s="35"/>
      <c r="AQ929" s="35"/>
      <c r="AR929" s="35"/>
      <c r="AS929" s="35"/>
      <c r="AT929" s="35"/>
      <c r="AU929" s="35"/>
      <c r="AV929" s="35"/>
      <c r="AW929" s="35"/>
      <c r="AX929" s="35"/>
    </row>
    <row r="930" ht="15.75" customHeight="1">
      <c r="D930" s="60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  <c r="AA930" s="35"/>
      <c r="AB930" s="35"/>
      <c r="AD930" s="35"/>
      <c r="AE930" s="35"/>
      <c r="AF930" s="35"/>
      <c r="AG930" s="35"/>
      <c r="AH930" s="35"/>
      <c r="AI930" s="35"/>
      <c r="AJ930" s="35"/>
      <c r="AK930" s="35"/>
      <c r="AL930" s="35"/>
      <c r="AM930" s="35"/>
      <c r="AN930" s="35"/>
      <c r="AO930" s="35"/>
      <c r="AP930" s="35"/>
      <c r="AQ930" s="35"/>
      <c r="AR930" s="35"/>
      <c r="AS930" s="35"/>
      <c r="AT930" s="35"/>
      <c r="AU930" s="35"/>
      <c r="AV930" s="35"/>
      <c r="AW930" s="35"/>
      <c r="AX930" s="35"/>
    </row>
    <row r="931" ht="15.75" customHeight="1">
      <c r="D931" s="60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  <c r="AA931" s="35"/>
      <c r="AB931" s="35"/>
      <c r="AD931" s="35"/>
      <c r="AE931" s="35"/>
      <c r="AF931" s="35"/>
      <c r="AG931" s="35"/>
      <c r="AH931" s="35"/>
      <c r="AI931" s="35"/>
      <c r="AJ931" s="35"/>
      <c r="AK931" s="35"/>
      <c r="AL931" s="35"/>
      <c r="AM931" s="35"/>
      <c r="AN931" s="35"/>
      <c r="AO931" s="35"/>
      <c r="AP931" s="35"/>
      <c r="AQ931" s="35"/>
      <c r="AR931" s="35"/>
      <c r="AS931" s="35"/>
      <c r="AT931" s="35"/>
      <c r="AU931" s="35"/>
      <c r="AV931" s="35"/>
      <c r="AW931" s="35"/>
      <c r="AX931" s="35"/>
    </row>
    <row r="932" ht="15.75" customHeight="1">
      <c r="D932" s="60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  <c r="AA932" s="35"/>
      <c r="AB932" s="35"/>
      <c r="AD932" s="35"/>
      <c r="AE932" s="35"/>
      <c r="AF932" s="35"/>
      <c r="AG932" s="35"/>
      <c r="AH932" s="35"/>
      <c r="AI932" s="35"/>
      <c r="AJ932" s="35"/>
      <c r="AK932" s="35"/>
      <c r="AL932" s="35"/>
      <c r="AM932" s="35"/>
      <c r="AN932" s="35"/>
      <c r="AO932" s="35"/>
      <c r="AP932" s="35"/>
      <c r="AQ932" s="35"/>
      <c r="AR932" s="35"/>
      <c r="AS932" s="35"/>
      <c r="AT932" s="35"/>
      <c r="AU932" s="35"/>
      <c r="AV932" s="35"/>
      <c r="AW932" s="35"/>
      <c r="AX932" s="35"/>
    </row>
    <row r="933" ht="15.75" customHeight="1">
      <c r="D933" s="60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  <c r="AA933" s="35"/>
      <c r="AB933" s="35"/>
      <c r="AD933" s="35"/>
      <c r="AE933" s="35"/>
      <c r="AF933" s="35"/>
      <c r="AG933" s="35"/>
      <c r="AH933" s="35"/>
      <c r="AI933" s="35"/>
      <c r="AJ933" s="35"/>
      <c r="AK933" s="35"/>
      <c r="AL933" s="35"/>
      <c r="AM933" s="35"/>
      <c r="AN933" s="35"/>
      <c r="AO933" s="35"/>
      <c r="AP933" s="35"/>
      <c r="AQ933" s="35"/>
      <c r="AR933" s="35"/>
      <c r="AS933" s="35"/>
      <c r="AT933" s="35"/>
      <c r="AU933" s="35"/>
      <c r="AV933" s="35"/>
      <c r="AW933" s="35"/>
      <c r="AX933" s="35"/>
    </row>
    <row r="934" ht="15.75" customHeight="1">
      <c r="D934" s="60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  <c r="AA934" s="35"/>
      <c r="AB934" s="35"/>
      <c r="AD934" s="35"/>
      <c r="AE934" s="35"/>
      <c r="AF934" s="35"/>
      <c r="AG934" s="35"/>
      <c r="AH934" s="35"/>
      <c r="AI934" s="35"/>
      <c r="AJ934" s="35"/>
      <c r="AK934" s="35"/>
      <c r="AL934" s="35"/>
      <c r="AM934" s="35"/>
      <c r="AN934" s="35"/>
      <c r="AO934" s="35"/>
      <c r="AP934" s="35"/>
      <c r="AQ934" s="35"/>
      <c r="AR934" s="35"/>
      <c r="AS934" s="35"/>
      <c r="AT934" s="35"/>
      <c r="AU934" s="35"/>
      <c r="AV934" s="35"/>
      <c r="AW934" s="35"/>
      <c r="AX934" s="35"/>
    </row>
    <row r="935" ht="15.75" customHeight="1">
      <c r="D935" s="60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  <c r="AA935" s="35"/>
      <c r="AB935" s="35"/>
      <c r="AD935" s="35"/>
      <c r="AE935" s="35"/>
      <c r="AF935" s="35"/>
      <c r="AG935" s="35"/>
      <c r="AH935" s="35"/>
      <c r="AI935" s="35"/>
      <c r="AJ935" s="35"/>
      <c r="AK935" s="35"/>
      <c r="AL935" s="35"/>
      <c r="AM935" s="35"/>
      <c r="AN935" s="35"/>
      <c r="AO935" s="35"/>
      <c r="AP935" s="35"/>
      <c r="AQ935" s="35"/>
      <c r="AR935" s="35"/>
      <c r="AS935" s="35"/>
      <c r="AT935" s="35"/>
      <c r="AU935" s="35"/>
      <c r="AV935" s="35"/>
      <c r="AW935" s="35"/>
      <c r="AX935" s="35"/>
    </row>
    <row r="936" ht="15.75" customHeight="1">
      <c r="D936" s="60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  <c r="AA936" s="35"/>
      <c r="AB936" s="35"/>
      <c r="AD936" s="35"/>
      <c r="AE936" s="35"/>
      <c r="AF936" s="35"/>
      <c r="AG936" s="35"/>
      <c r="AH936" s="35"/>
      <c r="AI936" s="35"/>
      <c r="AJ936" s="35"/>
      <c r="AK936" s="35"/>
      <c r="AL936" s="35"/>
      <c r="AM936" s="35"/>
      <c r="AN936" s="35"/>
      <c r="AO936" s="35"/>
      <c r="AP936" s="35"/>
      <c r="AQ936" s="35"/>
      <c r="AR936" s="35"/>
      <c r="AS936" s="35"/>
      <c r="AT936" s="35"/>
      <c r="AU936" s="35"/>
      <c r="AV936" s="35"/>
      <c r="AW936" s="35"/>
      <c r="AX936" s="35"/>
    </row>
    <row r="937" ht="15.75" customHeight="1">
      <c r="D937" s="60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  <c r="AA937" s="35"/>
      <c r="AB937" s="35"/>
      <c r="AD937" s="35"/>
      <c r="AE937" s="35"/>
      <c r="AF937" s="35"/>
      <c r="AG937" s="35"/>
      <c r="AH937" s="35"/>
      <c r="AI937" s="35"/>
      <c r="AJ937" s="35"/>
      <c r="AK937" s="35"/>
      <c r="AL937" s="35"/>
      <c r="AM937" s="35"/>
      <c r="AN937" s="35"/>
      <c r="AO937" s="35"/>
      <c r="AP937" s="35"/>
      <c r="AQ937" s="35"/>
      <c r="AR937" s="35"/>
      <c r="AS937" s="35"/>
      <c r="AT937" s="35"/>
      <c r="AU937" s="35"/>
      <c r="AV937" s="35"/>
      <c r="AW937" s="35"/>
      <c r="AX937" s="35"/>
    </row>
    <row r="938" ht="15.75" customHeight="1">
      <c r="D938" s="60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  <c r="AA938" s="35"/>
      <c r="AB938" s="35"/>
      <c r="AD938" s="35"/>
      <c r="AE938" s="35"/>
      <c r="AF938" s="35"/>
      <c r="AG938" s="35"/>
      <c r="AH938" s="35"/>
      <c r="AI938" s="35"/>
      <c r="AJ938" s="35"/>
      <c r="AK938" s="35"/>
      <c r="AL938" s="35"/>
      <c r="AM938" s="35"/>
      <c r="AN938" s="35"/>
      <c r="AO938" s="35"/>
      <c r="AP938" s="35"/>
      <c r="AQ938" s="35"/>
      <c r="AR938" s="35"/>
      <c r="AS938" s="35"/>
      <c r="AT938" s="35"/>
      <c r="AU938" s="35"/>
      <c r="AV938" s="35"/>
      <c r="AW938" s="35"/>
      <c r="AX938" s="35"/>
    </row>
    <row r="939" ht="15.75" customHeight="1">
      <c r="D939" s="60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  <c r="AA939" s="35"/>
      <c r="AB939" s="35"/>
      <c r="AD939" s="35"/>
      <c r="AE939" s="35"/>
      <c r="AF939" s="35"/>
      <c r="AG939" s="35"/>
      <c r="AH939" s="35"/>
      <c r="AI939" s="35"/>
      <c r="AJ939" s="35"/>
      <c r="AK939" s="35"/>
      <c r="AL939" s="35"/>
      <c r="AM939" s="35"/>
      <c r="AN939" s="35"/>
      <c r="AO939" s="35"/>
      <c r="AP939" s="35"/>
      <c r="AQ939" s="35"/>
      <c r="AR939" s="35"/>
      <c r="AS939" s="35"/>
      <c r="AT939" s="35"/>
      <c r="AU939" s="35"/>
      <c r="AV939" s="35"/>
      <c r="AW939" s="35"/>
      <c r="AX939" s="35"/>
    </row>
    <row r="940" ht="15.75" customHeight="1">
      <c r="D940" s="60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  <c r="AA940" s="35"/>
      <c r="AB940" s="35"/>
      <c r="AD940" s="35"/>
      <c r="AE940" s="35"/>
      <c r="AF940" s="35"/>
      <c r="AG940" s="35"/>
      <c r="AH940" s="35"/>
      <c r="AI940" s="35"/>
      <c r="AJ940" s="35"/>
      <c r="AK940" s="35"/>
      <c r="AL940" s="35"/>
      <c r="AM940" s="35"/>
      <c r="AN940" s="35"/>
      <c r="AO940" s="35"/>
      <c r="AP940" s="35"/>
      <c r="AQ940" s="35"/>
      <c r="AR940" s="35"/>
      <c r="AS940" s="35"/>
      <c r="AT940" s="35"/>
      <c r="AU940" s="35"/>
      <c r="AV940" s="35"/>
      <c r="AW940" s="35"/>
      <c r="AX940" s="35"/>
    </row>
    <row r="941" ht="15.75" customHeight="1">
      <c r="D941" s="60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  <c r="AA941" s="35"/>
      <c r="AB941" s="35"/>
      <c r="AD941" s="35"/>
      <c r="AE941" s="35"/>
      <c r="AF941" s="35"/>
      <c r="AG941" s="35"/>
      <c r="AH941" s="35"/>
      <c r="AI941" s="35"/>
      <c r="AJ941" s="35"/>
      <c r="AK941" s="35"/>
      <c r="AL941" s="35"/>
      <c r="AM941" s="35"/>
      <c r="AN941" s="35"/>
      <c r="AO941" s="35"/>
      <c r="AP941" s="35"/>
      <c r="AQ941" s="35"/>
      <c r="AR941" s="35"/>
      <c r="AS941" s="35"/>
      <c r="AT941" s="35"/>
      <c r="AU941" s="35"/>
      <c r="AV941" s="35"/>
      <c r="AW941" s="35"/>
      <c r="AX941" s="35"/>
    </row>
    <row r="942" ht="15.75" customHeight="1">
      <c r="D942" s="60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  <c r="AA942" s="35"/>
      <c r="AB942" s="35"/>
      <c r="AD942" s="35"/>
      <c r="AE942" s="35"/>
      <c r="AF942" s="35"/>
      <c r="AG942" s="35"/>
      <c r="AH942" s="35"/>
      <c r="AI942" s="35"/>
      <c r="AJ942" s="35"/>
      <c r="AK942" s="35"/>
      <c r="AL942" s="35"/>
      <c r="AM942" s="35"/>
      <c r="AN942" s="35"/>
      <c r="AO942" s="35"/>
      <c r="AP942" s="35"/>
      <c r="AQ942" s="35"/>
      <c r="AR942" s="35"/>
      <c r="AS942" s="35"/>
      <c r="AT942" s="35"/>
      <c r="AU942" s="35"/>
      <c r="AV942" s="35"/>
      <c r="AW942" s="35"/>
      <c r="AX942" s="35"/>
    </row>
    <row r="943" ht="15.75" customHeight="1">
      <c r="D943" s="60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  <c r="AA943" s="35"/>
      <c r="AB943" s="35"/>
      <c r="AD943" s="35"/>
      <c r="AE943" s="35"/>
      <c r="AF943" s="35"/>
      <c r="AG943" s="35"/>
      <c r="AH943" s="35"/>
      <c r="AI943" s="35"/>
      <c r="AJ943" s="35"/>
      <c r="AK943" s="35"/>
      <c r="AL943" s="35"/>
      <c r="AM943" s="35"/>
      <c r="AN943" s="35"/>
      <c r="AO943" s="35"/>
      <c r="AP943" s="35"/>
      <c r="AQ943" s="35"/>
      <c r="AR943" s="35"/>
      <c r="AS943" s="35"/>
      <c r="AT943" s="35"/>
      <c r="AU943" s="35"/>
      <c r="AV943" s="35"/>
      <c r="AW943" s="35"/>
      <c r="AX943" s="35"/>
    </row>
    <row r="944" ht="15.75" customHeight="1">
      <c r="D944" s="60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  <c r="AA944" s="35"/>
      <c r="AB944" s="35"/>
      <c r="AD944" s="35"/>
      <c r="AE944" s="35"/>
      <c r="AF944" s="35"/>
      <c r="AG944" s="35"/>
      <c r="AH944" s="35"/>
      <c r="AI944" s="35"/>
      <c r="AJ944" s="35"/>
      <c r="AK944" s="35"/>
      <c r="AL944" s="35"/>
      <c r="AM944" s="35"/>
      <c r="AN944" s="35"/>
      <c r="AO944" s="35"/>
      <c r="AP944" s="35"/>
      <c r="AQ944" s="35"/>
      <c r="AR944" s="35"/>
      <c r="AS944" s="35"/>
      <c r="AT944" s="35"/>
      <c r="AU944" s="35"/>
      <c r="AV944" s="35"/>
      <c r="AW944" s="35"/>
      <c r="AX944" s="35"/>
    </row>
    <row r="945" ht="15.75" customHeight="1">
      <c r="D945" s="60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  <c r="AA945" s="35"/>
      <c r="AB945" s="35"/>
      <c r="AD945" s="35"/>
      <c r="AE945" s="35"/>
      <c r="AF945" s="35"/>
      <c r="AG945" s="35"/>
      <c r="AH945" s="35"/>
      <c r="AI945" s="35"/>
      <c r="AJ945" s="35"/>
      <c r="AK945" s="35"/>
      <c r="AL945" s="35"/>
      <c r="AM945" s="35"/>
      <c r="AN945" s="35"/>
      <c r="AO945" s="35"/>
      <c r="AP945" s="35"/>
      <c r="AQ945" s="35"/>
      <c r="AR945" s="35"/>
      <c r="AS945" s="35"/>
      <c r="AT945" s="35"/>
      <c r="AU945" s="35"/>
      <c r="AV945" s="35"/>
      <c r="AW945" s="35"/>
      <c r="AX945" s="35"/>
    </row>
    <row r="946" ht="15.75" customHeight="1">
      <c r="D946" s="60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  <c r="AA946" s="35"/>
      <c r="AB946" s="35"/>
      <c r="AD946" s="35"/>
      <c r="AE946" s="35"/>
      <c r="AF946" s="35"/>
      <c r="AG946" s="35"/>
      <c r="AH946" s="35"/>
      <c r="AI946" s="35"/>
      <c r="AJ946" s="35"/>
      <c r="AK946" s="35"/>
      <c r="AL946" s="35"/>
      <c r="AM946" s="35"/>
      <c r="AN946" s="35"/>
      <c r="AO946" s="35"/>
      <c r="AP946" s="35"/>
      <c r="AQ946" s="35"/>
      <c r="AR946" s="35"/>
      <c r="AS946" s="35"/>
      <c r="AT946" s="35"/>
      <c r="AU946" s="35"/>
      <c r="AV946" s="35"/>
      <c r="AW946" s="35"/>
      <c r="AX946" s="35"/>
    </row>
    <row r="947" ht="15.75" customHeight="1">
      <c r="D947" s="60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  <c r="AA947" s="35"/>
      <c r="AB947" s="35"/>
      <c r="AD947" s="35"/>
      <c r="AE947" s="35"/>
      <c r="AF947" s="35"/>
      <c r="AG947" s="35"/>
      <c r="AH947" s="35"/>
      <c r="AI947" s="35"/>
      <c r="AJ947" s="35"/>
      <c r="AK947" s="35"/>
      <c r="AL947" s="35"/>
      <c r="AM947" s="35"/>
      <c r="AN947" s="35"/>
      <c r="AO947" s="35"/>
      <c r="AP947" s="35"/>
      <c r="AQ947" s="35"/>
      <c r="AR947" s="35"/>
      <c r="AS947" s="35"/>
      <c r="AT947" s="35"/>
      <c r="AU947" s="35"/>
      <c r="AV947" s="35"/>
      <c r="AW947" s="35"/>
      <c r="AX947" s="35"/>
    </row>
    <row r="948" ht="15.75" customHeight="1">
      <c r="D948" s="60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  <c r="AA948" s="35"/>
      <c r="AB948" s="35"/>
      <c r="AD948" s="35"/>
      <c r="AE948" s="35"/>
      <c r="AF948" s="35"/>
      <c r="AG948" s="35"/>
      <c r="AH948" s="35"/>
      <c r="AI948" s="35"/>
      <c r="AJ948" s="35"/>
      <c r="AK948" s="35"/>
      <c r="AL948" s="35"/>
      <c r="AM948" s="35"/>
      <c r="AN948" s="35"/>
      <c r="AO948" s="35"/>
      <c r="AP948" s="35"/>
      <c r="AQ948" s="35"/>
      <c r="AR948" s="35"/>
      <c r="AS948" s="35"/>
      <c r="AT948" s="35"/>
      <c r="AU948" s="35"/>
      <c r="AV948" s="35"/>
      <c r="AW948" s="35"/>
      <c r="AX948" s="35"/>
    </row>
    <row r="949" ht="15.75" customHeight="1">
      <c r="D949" s="60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  <c r="AA949" s="35"/>
      <c r="AB949" s="35"/>
      <c r="AD949" s="35"/>
      <c r="AE949" s="35"/>
      <c r="AF949" s="35"/>
      <c r="AG949" s="35"/>
      <c r="AH949" s="35"/>
      <c r="AI949" s="35"/>
      <c r="AJ949" s="35"/>
      <c r="AK949" s="35"/>
      <c r="AL949" s="35"/>
      <c r="AM949" s="35"/>
      <c r="AN949" s="35"/>
      <c r="AO949" s="35"/>
      <c r="AP949" s="35"/>
      <c r="AQ949" s="35"/>
      <c r="AR949" s="35"/>
      <c r="AS949" s="35"/>
      <c r="AT949" s="35"/>
      <c r="AU949" s="35"/>
      <c r="AV949" s="35"/>
      <c r="AW949" s="35"/>
      <c r="AX949" s="35"/>
    </row>
    <row r="950" ht="15.75" customHeight="1">
      <c r="D950" s="60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  <c r="AA950" s="35"/>
      <c r="AB950" s="35"/>
      <c r="AD950" s="35"/>
      <c r="AE950" s="35"/>
      <c r="AF950" s="35"/>
      <c r="AG950" s="35"/>
      <c r="AH950" s="35"/>
      <c r="AI950" s="35"/>
      <c r="AJ950" s="35"/>
      <c r="AK950" s="35"/>
      <c r="AL950" s="35"/>
      <c r="AM950" s="35"/>
      <c r="AN950" s="35"/>
      <c r="AO950" s="35"/>
      <c r="AP950" s="35"/>
      <c r="AQ950" s="35"/>
      <c r="AR950" s="35"/>
      <c r="AS950" s="35"/>
      <c r="AT950" s="35"/>
      <c r="AU950" s="35"/>
      <c r="AV950" s="35"/>
      <c r="AW950" s="35"/>
      <c r="AX950" s="35"/>
    </row>
    <row r="951" ht="15.75" customHeight="1">
      <c r="D951" s="60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  <c r="AA951" s="35"/>
      <c r="AB951" s="35"/>
      <c r="AD951" s="35"/>
      <c r="AE951" s="35"/>
      <c r="AF951" s="35"/>
      <c r="AG951" s="35"/>
      <c r="AH951" s="35"/>
      <c r="AI951" s="35"/>
      <c r="AJ951" s="35"/>
      <c r="AK951" s="35"/>
      <c r="AL951" s="35"/>
      <c r="AM951" s="35"/>
      <c r="AN951" s="35"/>
      <c r="AO951" s="35"/>
      <c r="AP951" s="35"/>
      <c r="AQ951" s="35"/>
      <c r="AR951" s="35"/>
      <c r="AS951" s="35"/>
      <c r="AT951" s="35"/>
      <c r="AU951" s="35"/>
      <c r="AV951" s="35"/>
      <c r="AW951" s="35"/>
      <c r="AX951" s="35"/>
    </row>
    <row r="952" ht="15.75" customHeight="1">
      <c r="D952" s="60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  <c r="AA952" s="35"/>
      <c r="AB952" s="35"/>
      <c r="AD952" s="35"/>
      <c r="AE952" s="35"/>
      <c r="AF952" s="35"/>
      <c r="AG952" s="35"/>
      <c r="AH952" s="35"/>
      <c r="AI952" s="35"/>
      <c r="AJ952" s="35"/>
      <c r="AK952" s="35"/>
      <c r="AL952" s="35"/>
      <c r="AM952" s="35"/>
      <c r="AN952" s="35"/>
      <c r="AO952" s="35"/>
      <c r="AP952" s="35"/>
      <c r="AQ952" s="35"/>
      <c r="AR952" s="35"/>
      <c r="AS952" s="35"/>
      <c r="AT952" s="35"/>
      <c r="AU952" s="35"/>
      <c r="AV952" s="35"/>
      <c r="AW952" s="35"/>
      <c r="AX952" s="35"/>
    </row>
    <row r="953" ht="15.75" customHeight="1">
      <c r="D953" s="60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  <c r="AA953" s="35"/>
      <c r="AB953" s="35"/>
      <c r="AD953" s="35"/>
      <c r="AE953" s="35"/>
      <c r="AF953" s="35"/>
      <c r="AG953" s="35"/>
      <c r="AH953" s="35"/>
      <c r="AI953" s="35"/>
      <c r="AJ953" s="35"/>
      <c r="AK953" s="35"/>
      <c r="AL953" s="35"/>
      <c r="AM953" s="35"/>
      <c r="AN953" s="35"/>
      <c r="AO953" s="35"/>
      <c r="AP953" s="35"/>
      <c r="AQ953" s="35"/>
      <c r="AR953" s="35"/>
      <c r="AS953" s="35"/>
      <c r="AT953" s="35"/>
      <c r="AU953" s="35"/>
      <c r="AV953" s="35"/>
      <c r="AW953" s="35"/>
      <c r="AX953" s="35"/>
    </row>
    <row r="954" ht="15.75" customHeight="1">
      <c r="D954" s="60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  <c r="AA954" s="35"/>
      <c r="AB954" s="35"/>
      <c r="AD954" s="35"/>
      <c r="AE954" s="35"/>
      <c r="AF954" s="35"/>
      <c r="AG954" s="35"/>
      <c r="AH954" s="35"/>
      <c r="AI954" s="35"/>
      <c r="AJ954" s="35"/>
      <c r="AK954" s="35"/>
      <c r="AL954" s="35"/>
      <c r="AM954" s="35"/>
      <c r="AN954" s="35"/>
      <c r="AO954" s="35"/>
      <c r="AP954" s="35"/>
      <c r="AQ954" s="35"/>
      <c r="AR954" s="35"/>
      <c r="AS954" s="35"/>
      <c r="AT954" s="35"/>
      <c r="AU954" s="35"/>
      <c r="AV954" s="35"/>
      <c r="AW954" s="35"/>
      <c r="AX954" s="35"/>
    </row>
    <row r="955" ht="15.75" customHeight="1">
      <c r="D955" s="60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  <c r="AA955" s="35"/>
      <c r="AB955" s="35"/>
      <c r="AD955" s="35"/>
      <c r="AE955" s="35"/>
      <c r="AF955" s="35"/>
      <c r="AG955" s="35"/>
      <c r="AH955" s="35"/>
      <c r="AI955" s="35"/>
      <c r="AJ955" s="35"/>
      <c r="AK955" s="35"/>
      <c r="AL955" s="35"/>
      <c r="AM955" s="35"/>
      <c r="AN955" s="35"/>
      <c r="AO955" s="35"/>
      <c r="AP955" s="35"/>
      <c r="AQ955" s="35"/>
      <c r="AR955" s="35"/>
      <c r="AS955" s="35"/>
      <c r="AT955" s="35"/>
      <c r="AU955" s="35"/>
      <c r="AV955" s="35"/>
      <c r="AW955" s="35"/>
      <c r="AX955" s="35"/>
    </row>
    <row r="956" ht="15.75" customHeight="1">
      <c r="D956" s="60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  <c r="AA956" s="35"/>
      <c r="AB956" s="35"/>
      <c r="AD956" s="35"/>
      <c r="AE956" s="35"/>
      <c r="AF956" s="35"/>
      <c r="AG956" s="35"/>
      <c r="AH956" s="35"/>
      <c r="AI956" s="35"/>
      <c r="AJ956" s="35"/>
      <c r="AK956" s="35"/>
      <c r="AL956" s="35"/>
      <c r="AM956" s="35"/>
      <c r="AN956" s="35"/>
      <c r="AO956" s="35"/>
      <c r="AP956" s="35"/>
      <c r="AQ956" s="35"/>
      <c r="AR956" s="35"/>
      <c r="AS956" s="35"/>
      <c r="AT956" s="35"/>
      <c r="AU956" s="35"/>
      <c r="AV956" s="35"/>
      <c r="AW956" s="35"/>
      <c r="AX956" s="35"/>
    </row>
    <row r="957" ht="15.75" customHeight="1">
      <c r="D957" s="60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  <c r="AA957" s="35"/>
      <c r="AB957" s="35"/>
      <c r="AD957" s="35"/>
      <c r="AE957" s="35"/>
      <c r="AF957" s="35"/>
      <c r="AG957" s="35"/>
      <c r="AH957" s="35"/>
      <c r="AI957" s="35"/>
      <c r="AJ957" s="35"/>
      <c r="AK957" s="35"/>
      <c r="AL957" s="35"/>
      <c r="AM957" s="35"/>
      <c r="AN957" s="35"/>
      <c r="AO957" s="35"/>
      <c r="AP957" s="35"/>
      <c r="AQ957" s="35"/>
      <c r="AR957" s="35"/>
      <c r="AS957" s="35"/>
      <c r="AT957" s="35"/>
      <c r="AU957" s="35"/>
      <c r="AV957" s="35"/>
      <c r="AW957" s="35"/>
      <c r="AX957" s="35"/>
    </row>
    <row r="958" ht="15.75" customHeight="1">
      <c r="D958" s="60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  <c r="AA958" s="35"/>
      <c r="AB958" s="35"/>
      <c r="AD958" s="35"/>
      <c r="AE958" s="35"/>
      <c r="AF958" s="35"/>
      <c r="AG958" s="35"/>
      <c r="AH958" s="35"/>
      <c r="AI958" s="35"/>
      <c r="AJ958" s="35"/>
      <c r="AK958" s="35"/>
      <c r="AL958" s="35"/>
      <c r="AM958" s="35"/>
      <c r="AN958" s="35"/>
      <c r="AO958" s="35"/>
      <c r="AP958" s="35"/>
      <c r="AQ958" s="35"/>
      <c r="AR958" s="35"/>
      <c r="AS958" s="35"/>
      <c r="AT958" s="35"/>
      <c r="AU958" s="35"/>
      <c r="AV958" s="35"/>
      <c r="AW958" s="35"/>
      <c r="AX958" s="35"/>
    </row>
    <row r="959" ht="15.75" customHeight="1">
      <c r="D959" s="60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  <c r="AA959" s="35"/>
      <c r="AB959" s="35"/>
      <c r="AD959" s="35"/>
      <c r="AE959" s="35"/>
      <c r="AF959" s="35"/>
      <c r="AG959" s="35"/>
      <c r="AH959" s="35"/>
      <c r="AI959" s="35"/>
      <c r="AJ959" s="35"/>
      <c r="AK959" s="35"/>
      <c r="AL959" s="35"/>
      <c r="AM959" s="35"/>
      <c r="AN959" s="35"/>
      <c r="AO959" s="35"/>
      <c r="AP959" s="35"/>
      <c r="AQ959" s="35"/>
      <c r="AR959" s="35"/>
      <c r="AS959" s="35"/>
      <c r="AT959" s="35"/>
      <c r="AU959" s="35"/>
      <c r="AV959" s="35"/>
      <c r="AW959" s="35"/>
      <c r="AX959" s="35"/>
    </row>
    <row r="960" ht="15.75" customHeight="1">
      <c r="D960" s="60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  <c r="AA960" s="35"/>
      <c r="AB960" s="35"/>
      <c r="AD960" s="35"/>
      <c r="AE960" s="35"/>
      <c r="AF960" s="35"/>
      <c r="AG960" s="35"/>
      <c r="AH960" s="35"/>
      <c r="AI960" s="35"/>
      <c r="AJ960" s="35"/>
      <c r="AK960" s="35"/>
      <c r="AL960" s="35"/>
      <c r="AM960" s="35"/>
      <c r="AN960" s="35"/>
      <c r="AO960" s="35"/>
      <c r="AP960" s="35"/>
      <c r="AQ960" s="35"/>
      <c r="AR960" s="35"/>
      <c r="AS960" s="35"/>
      <c r="AT960" s="35"/>
      <c r="AU960" s="35"/>
      <c r="AV960" s="35"/>
      <c r="AW960" s="35"/>
      <c r="AX960" s="35"/>
    </row>
    <row r="961" ht="15.75" customHeight="1">
      <c r="D961" s="60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  <c r="AA961" s="35"/>
      <c r="AB961" s="35"/>
      <c r="AD961" s="35"/>
      <c r="AE961" s="35"/>
      <c r="AF961" s="35"/>
      <c r="AG961" s="35"/>
      <c r="AH961" s="35"/>
      <c r="AI961" s="35"/>
      <c r="AJ961" s="35"/>
      <c r="AK961" s="35"/>
      <c r="AL961" s="35"/>
      <c r="AM961" s="35"/>
      <c r="AN961" s="35"/>
      <c r="AO961" s="35"/>
      <c r="AP961" s="35"/>
      <c r="AQ961" s="35"/>
      <c r="AR961" s="35"/>
      <c r="AS961" s="35"/>
      <c r="AT961" s="35"/>
      <c r="AU961" s="35"/>
      <c r="AV961" s="35"/>
      <c r="AW961" s="35"/>
      <c r="AX961" s="35"/>
    </row>
    <row r="962" ht="15.75" customHeight="1">
      <c r="D962" s="60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  <c r="AA962" s="35"/>
      <c r="AB962" s="35"/>
      <c r="AD962" s="35"/>
      <c r="AE962" s="35"/>
      <c r="AF962" s="35"/>
      <c r="AG962" s="35"/>
      <c r="AH962" s="35"/>
      <c r="AI962" s="35"/>
      <c r="AJ962" s="35"/>
      <c r="AK962" s="35"/>
      <c r="AL962" s="35"/>
      <c r="AM962" s="35"/>
      <c r="AN962" s="35"/>
      <c r="AO962" s="35"/>
      <c r="AP962" s="35"/>
      <c r="AQ962" s="35"/>
      <c r="AR962" s="35"/>
      <c r="AS962" s="35"/>
      <c r="AT962" s="35"/>
      <c r="AU962" s="35"/>
      <c r="AV962" s="35"/>
      <c r="AW962" s="35"/>
      <c r="AX962" s="35"/>
    </row>
    <row r="963" ht="15.75" customHeight="1">
      <c r="D963" s="40"/>
    </row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13">
    <mergeCell ref="Z4:AB4"/>
    <mergeCell ref="AD4:AF4"/>
    <mergeCell ref="AH4:AJ4"/>
    <mergeCell ref="AL4:AN4"/>
    <mergeCell ref="AP4:AR4"/>
    <mergeCell ref="AT4:AV4"/>
    <mergeCell ref="Q1:Q2"/>
    <mergeCell ref="F4:H4"/>
    <mergeCell ref="J4:L4"/>
    <mergeCell ref="N4:P4"/>
    <mergeCell ref="Q4:Q5"/>
    <mergeCell ref="R4:T4"/>
    <mergeCell ref="V4:X4"/>
  </mergeCells>
  <printOptions/>
  <pageMargins bottom="0.75" footer="0.0" header="0.0" left="0.7" right="0.7" top="0.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topLeftCell="C1" activePane="topRight" state="frozen"/>
      <selection activeCell="D2" sqref="D2" pane="topRight"/>
    </sheetView>
  </sheetViews>
  <sheetFormatPr customHeight="1" defaultColWidth="12.63" defaultRowHeight="15.0"/>
  <cols>
    <col customWidth="1" min="1" max="1" width="3.13"/>
    <col customWidth="1" min="2" max="2" width="43.75"/>
    <col customWidth="1" min="3" max="3" width="4.25"/>
    <col customWidth="1" min="4" max="4" width="9.38"/>
    <col customWidth="1" min="5" max="5" width="3.0"/>
    <col customWidth="1" min="6" max="8" width="12.63"/>
    <col customWidth="1" min="9" max="9" width="1.25"/>
    <col customWidth="1" min="10" max="12" width="12.63"/>
    <col customWidth="1" min="13" max="13" width="1.25"/>
    <col customWidth="1" min="14" max="16" width="12.63"/>
    <col customWidth="1" min="17" max="17" width="1.25"/>
    <col customWidth="1" min="18" max="20" width="12.63"/>
    <col customWidth="1" min="21" max="21" width="1.25"/>
    <col customWidth="1" min="22" max="24" width="12.63"/>
    <col customWidth="1" min="25" max="25" width="1.25"/>
    <col customWidth="1" min="26" max="28" width="12.63"/>
    <col customWidth="1" min="29" max="29" width="1.25"/>
    <col customWidth="1" min="30" max="32" width="12.63"/>
    <col customWidth="1" min="33" max="33" width="1.25"/>
    <col customWidth="1" min="34" max="36" width="12.63"/>
    <col customWidth="1" min="37" max="37" width="1.25"/>
    <col customWidth="1" min="38" max="40" width="12.63"/>
    <col customWidth="1" min="41" max="41" width="1.25"/>
    <col customWidth="1" min="42" max="44" width="12.63"/>
    <col customWidth="1" min="45" max="45" width="1.25"/>
    <col customWidth="1" min="46" max="48" width="12.63"/>
    <col customWidth="1" min="49" max="49" width="1.25"/>
    <col customWidth="1" min="50" max="50" width="12.63"/>
    <col customWidth="1" min="51" max="63" width="8.63"/>
  </cols>
  <sheetData>
    <row r="1" ht="88.5" customHeight="1">
      <c r="A1" s="1"/>
      <c r="B1" s="1" t="s">
        <v>162</v>
      </c>
      <c r="C1" s="2"/>
      <c r="D1" s="36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8"/>
      <c r="R1" s="43"/>
      <c r="S1" s="43"/>
      <c r="T1" s="43"/>
      <c r="U1" s="41"/>
      <c r="V1" s="43"/>
      <c r="W1" s="43"/>
      <c r="X1" s="43"/>
      <c r="Y1" s="43"/>
      <c r="Z1" s="43"/>
      <c r="AA1" s="43"/>
      <c r="AB1" s="43"/>
      <c r="AC1" s="21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</row>
    <row r="2">
      <c r="A2" s="4"/>
      <c r="B2" s="4"/>
      <c r="C2" s="5"/>
      <c r="D2" s="40"/>
      <c r="U2" s="41"/>
      <c r="AB2" s="41"/>
      <c r="AC2" s="6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</row>
    <row r="3">
      <c r="A3" s="4"/>
      <c r="B3" s="4"/>
      <c r="C3" s="5"/>
      <c r="D3" s="40"/>
      <c r="U3" s="41"/>
      <c r="AB3" s="41"/>
      <c r="AC3" s="6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</row>
    <row r="4">
      <c r="C4" s="21"/>
      <c r="D4" s="42"/>
      <c r="E4" s="43"/>
      <c r="F4" s="44" t="s">
        <v>1</v>
      </c>
      <c r="G4" s="45"/>
      <c r="H4" s="46"/>
      <c r="I4" s="43"/>
      <c r="J4" s="47">
        <v>45913.0</v>
      </c>
      <c r="K4" s="45"/>
      <c r="L4" s="46"/>
      <c r="M4" s="48"/>
      <c r="N4" s="47">
        <v>45941.0</v>
      </c>
      <c r="O4" s="45"/>
      <c r="P4" s="46"/>
      <c r="Q4" s="48"/>
      <c r="R4" s="47">
        <v>45976.0</v>
      </c>
      <c r="S4" s="45"/>
      <c r="T4" s="46"/>
      <c r="U4" s="41"/>
      <c r="V4" s="47">
        <v>46004.0</v>
      </c>
      <c r="W4" s="45"/>
      <c r="X4" s="46"/>
      <c r="Y4" s="41"/>
      <c r="Z4" s="47">
        <v>45688.0</v>
      </c>
      <c r="AA4" s="45"/>
      <c r="AB4" s="46"/>
      <c r="AC4" s="6"/>
      <c r="AD4" s="47">
        <v>45716.0</v>
      </c>
      <c r="AE4" s="45"/>
      <c r="AF4" s="46"/>
      <c r="AG4" s="49"/>
      <c r="AH4" s="47">
        <v>45730.0</v>
      </c>
      <c r="AI4" s="45"/>
      <c r="AJ4" s="46"/>
      <c r="AK4" s="49"/>
      <c r="AL4" s="47">
        <v>45758.0</v>
      </c>
      <c r="AM4" s="45"/>
      <c r="AN4" s="46"/>
      <c r="AO4" s="49"/>
      <c r="AP4" s="47">
        <v>45786.0</v>
      </c>
      <c r="AQ4" s="45"/>
      <c r="AR4" s="46"/>
      <c r="AS4" s="49"/>
      <c r="AT4" s="50" t="s">
        <v>48</v>
      </c>
      <c r="AU4" s="45"/>
      <c r="AV4" s="46"/>
      <c r="AW4" s="49"/>
      <c r="AX4" s="14" t="s">
        <v>4</v>
      </c>
    </row>
    <row r="5">
      <c r="A5" s="15"/>
      <c r="B5" s="15" t="s">
        <v>163</v>
      </c>
      <c r="C5" s="21"/>
      <c r="D5" s="42"/>
      <c r="E5" s="43"/>
      <c r="F5" s="53" t="s">
        <v>50</v>
      </c>
      <c r="G5" s="53" t="s">
        <v>51</v>
      </c>
      <c r="H5" s="53" t="s">
        <v>52</v>
      </c>
      <c r="I5" s="43"/>
      <c r="J5" s="53" t="s">
        <v>50</v>
      </c>
      <c r="K5" s="53" t="s">
        <v>51</v>
      </c>
      <c r="L5" s="53" t="s">
        <v>52</v>
      </c>
      <c r="M5" s="48"/>
      <c r="N5" s="53" t="s">
        <v>50</v>
      </c>
      <c r="O5" s="53" t="s">
        <v>51</v>
      </c>
      <c r="P5" s="53" t="s">
        <v>52</v>
      </c>
      <c r="R5" s="53" t="s">
        <v>50</v>
      </c>
      <c r="S5" s="53" t="s">
        <v>51</v>
      </c>
      <c r="T5" s="53" t="s">
        <v>52</v>
      </c>
      <c r="U5" s="41"/>
      <c r="V5" s="53" t="s">
        <v>50</v>
      </c>
      <c r="W5" s="53" t="s">
        <v>51</v>
      </c>
      <c r="X5" s="53" t="s">
        <v>52</v>
      </c>
      <c r="Y5" s="41"/>
      <c r="Z5" s="53" t="s">
        <v>50</v>
      </c>
      <c r="AA5" s="53" t="s">
        <v>51</v>
      </c>
      <c r="AB5" s="53" t="s">
        <v>52</v>
      </c>
      <c r="AC5" s="6"/>
      <c r="AD5" s="53" t="s">
        <v>50</v>
      </c>
      <c r="AE5" s="53" t="s">
        <v>51</v>
      </c>
      <c r="AF5" s="53" t="s">
        <v>52</v>
      </c>
      <c r="AG5" s="54"/>
      <c r="AH5" s="53" t="s">
        <v>50</v>
      </c>
      <c r="AI5" s="53" t="s">
        <v>51</v>
      </c>
      <c r="AJ5" s="53" t="s">
        <v>52</v>
      </c>
      <c r="AK5" s="54"/>
      <c r="AL5" s="53" t="s">
        <v>50</v>
      </c>
      <c r="AM5" s="53" t="s">
        <v>51</v>
      </c>
      <c r="AN5" s="53" t="s">
        <v>52</v>
      </c>
      <c r="AO5" s="54"/>
      <c r="AP5" s="53" t="s">
        <v>50</v>
      </c>
      <c r="AQ5" s="53" t="s">
        <v>51</v>
      </c>
      <c r="AR5" s="53" t="s">
        <v>52</v>
      </c>
      <c r="AS5" s="54"/>
      <c r="AT5" s="53" t="s">
        <v>50</v>
      </c>
      <c r="AU5" s="53" t="s">
        <v>51</v>
      </c>
      <c r="AV5" s="53" t="s">
        <v>52</v>
      </c>
      <c r="AW5" s="54"/>
      <c r="AX5" s="19" t="s">
        <v>6</v>
      </c>
    </row>
    <row r="6">
      <c r="A6" s="55"/>
      <c r="B6" s="55"/>
      <c r="C6" s="21"/>
      <c r="D6" s="42"/>
      <c r="E6" s="43"/>
      <c r="F6" s="53"/>
      <c r="G6" s="53"/>
      <c r="H6" s="53"/>
      <c r="I6" s="43"/>
      <c r="J6" s="53"/>
      <c r="K6" s="53"/>
      <c r="L6" s="53"/>
      <c r="M6" s="48"/>
      <c r="N6" s="53"/>
      <c r="O6" s="53"/>
      <c r="P6" s="53"/>
      <c r="Q6" s="48"/>
      <c r="R6" s="53"/>
      <c r="S6" s="53"/>
      <c r="T6" s="53"/>
      <c r="U6" s="41"/>
      <c r="V6" s="53"/>
      <c r="W6" s="53"/>
      <c r="X6" s="53"/>
      <c r="Y6" s="41"/>
      <c r="Z6" s="53"/>
      <c r="AA6" s="53"/>
      <c r="AB6" s="53"/>
      <c r="AC6" s="6"/>
      <c r="AD6" s="53"/>
      <c r="AE6" s="53"/>
      <c r="AF6" s="53"/>
      <c r="AG6" s="54"/>
      <c r="AH6" s="53"/>
      <c r="AI6" s="53"/>
      <c r="AJ6" s="53"/>
      <c r="AK6" s="54"/>
      <c r="AL6" s="53"/>
      <c r="AM6" s="53"/>
      <c r="AN6" s="53"/>
      <c r="AO6" s="54"/>
      <c r="AP6" s="53"/>
      <c r="AQ6" s="53"/>
      <c r="AR6" s="53"/>
      <c r="AS6" s="54"/>
      <c r="AT6" s="53"/>
      <c r="AU6" s="53"/>
      <c r="AV6" s="53"/>
      <c r="AW6" s="54"/>
      <c r="AX6" s="19"/>
    </row>
    <row r="7">
      <c r="A7" s="20">
        <v>1.0</v>
      </c>
      <c r="B7" s="20" t="s">
        <v>138</v>
      </c>
      <c r="C7" s="21"/>
      <c r="D7" s="42">
        <f t="shared" ref="D7:D9" si="1">G7+K7+O7+S7+W7+AA7+AE7+AI7+AM7+AQ7+AU7</f>
        <v>20</v>
      </c>
      <c r="E7" s="43"/>
      <c r="F7" s="22"/>
      <c r="G7" s="22"/>
      <c r="H7" s="22"/>
      <c r="I7" s="43"/>
      <c r="J7" s="22">
        <v>11.25</v>
      </c>
      <c r="K7" s="22">
        <f t="shared" ref="K7:K9" si="2">IF(OR(J7="NT", J7="TIME"), 0, IF(_xlfn.RANK.EQ(J7, $J$7:$J$13, 1)&lt;=10, 11 - _xlfn.RANK.EQ(J7, $J$7:$J$13, 1), 0))</f>
        <v>10</v>
      </c>
      <c r="L7" s="22">
        <f t="shared" ref="L7:L9" si="3">IF(OR(J7="TO", J7="TIME"), 0, IF(J7&lt;&gt;"", 1, ""))</f>
        <v>1</v>
      </c>
      <c r="M7" s="43"/>
      <c r="N7" s="22">
        <v>16.5</v>
      </c>
      <c r="O7" s="22">
        <f t="shared" ref="O7:O9" si="4">IF(OR(N7="NT", N7="TIME"), 0, IF(_xlfn.RANK.EQ(N7, $N$7:$N$13, 1)&lt;=10, 11 - _xlfn.RANK.EQ(N7, $N$7:$N$13, 1), 0))</f>
        <v>10</v>
      </c>
      <c r="P7" s="22">
        <f t="shared" ref="P7:P9" si="5">IF(OR(N7="TO", N7="TIME"), 0, IF(N7&lt;&gt;"", 1, ""))</f>
        <v>1</v>
      </c>
      <c r="Q7" s="43"/>
      <c r="R7" s="22" t="s">
        <v>68</v>
      </c>
      <c r="S7" s="22">
        <f t="shared" ref="S7:S9" si="6">IF(OR(R7="NT", R7="TIME"), 0, IF(_xlfn.RANK.EQ(R7, $R$7:$R$13, 1)&lt;=10, 11 - _xlfn.RANK.EQ(R7, $R$7:$R$13, 1), 0))</f>
        <v>0</v>
      </c>
      <c r="T7" s="22">
        <f t="shared" ref="T7:T9" si="7">IF(OR(R7="TO", R7="TIME"), 0, IF(R7&lt;&gt;"", 1, ""))</f>
        <v>0</v>
      </c>
      <c r="U7" s="43"/>
      <c r="V7" s="22" t="s">
        <v>68</v>
      </c>
      <c r="W7" s="22">
        <f t="shared" ref="W7:W9" si="8">IF(OR(V7="NT", V7="TIME"), 0, IF(_xlfn.RANK.EQ(V7, $V$7:$V$13, 1)&lt;=10, 11 - _xlfn.RANK.EQ(V7, $V$7:$V$13, 1), 0))</f>
        <v>0</v>
      </c>
      <c r="X7" s="22">
        <f t="shared" ref="X7:X9" si="9">IF(OR(V7="TO", V7="TIME"), 0, IF(V7&lt;&gt;"", 1, ""))</f>
        <v>0</v>
      </c>
      <c r="Y7" s="43"/>
      <c r="Z7" s="22" t="s">
        <v>68</v>
      </c>
      <c r="AA7" s="22">
        <f t="shared" ref="AA7:AA9" si="10">IF(OR(Z7="NT", Z7="TIME"), 0, IF(_xlfn.RANK.EQ(Z7, $Z$7:$Z$13, 1)&lt;=10, 11 - _xlfn.RANK.EQ(Z7, $Z$7:$Z$13, 1), 0))</f>
        <v>0</v>
      </c>
      <c r="AB7" s="22">
        <f t="shared" ref="AB7:AB9" si="11">IF(OR(Z7="TO", Z7="TIME"), 0, IF(Z7&lt;&gt;"", 1, ""))</f>
        <v>0</v>
      </c>
      <c r="AC7" s="6"/>
      <c r="AD7" s="22" t="s">
        <v>68</v>
      </c>
      <c r="AE7" s="22">
        <f t="shared" ref="AE7:AE9" si="12">IF(OR(AD7="NT", AD7="TIME"), 0, IF(_xlfn.RANK.EQ(AD7, $AD$7:$AD$13, 1)&lt;=10, 11 - _xlfn.RANK.EQ(AD7, $AD$7:$AD$13, 1), 0))</f>
        <v>0</v>
      </c>
      <c r="AF7" s="22">
        <f t="shared" ref="AF7:AF9" si="13">IF(OR(AD7="TO", AD7="TIME"), 0, IF(AD7&lt;&gt;"", 1, ""))</f>
        <v>0</v>
      </c>
      <c r="AG7" s="43"/>
      <c r="AH7" s="22" t="s">
        <v>68</v>
      </c>
      <c r="AI7" s="22">
        <f t="shared" ref="AI7:AI9" si="14">IF(OR(AH7="NT", AH7="TIME"), 0, IF(_xlfn.RANK.EQ(AH7, $AH$7:$AH$13, 1)&lt;=10, 11 - _xlfn.RANK.EQ(AH7, $AH$7:$AH$13, 1), 0))</f>
        <v>0</v>
      </c>
      <c r="AJ7" s="22">
        <f t="shared" ref="AJ7:AJ9" si="15">IF(OR(AH7="TO", AH7="TIME"), 0, IF(AH7&lt;&gt;"", 1, ""))</f>
        <v>0</v>
      </c>
      <c r="AK7" s="43"/>
      <c r="AL7" s="22" t="s">
        <v>68</v>
      </c>
      <c r="AM7" s="22">
        <f t="shared" ref="AM7:AM9" si="16">IF(OR(AL7="NT", AL7="TIME"), 0, IF(_xlfn.RANK.EQ(AL7, $AL$7:$AL$13, 1)&lt;=10, 11 - _xlfn.RANK.EQ(AL7, $AL$7:$AL$13, 1), 0))</f>
        <v>0</v>
      </c>
      <c r="AN7" s="22">
        <f t="shared" ref="AN7:AN9" si="17">IF(OR(AL7="TO", AL7="TIME"), 0, IF(AL7&lt;&gt;"", 1, ""))</f>
        <v>0</v>
      </c>
      <c r="AO7" s="43"/>
      <c r="AP7" s="22" t="s">
        <v>68</v>
      </c>
      <c r="AQ7" s="22">
        <f t="shared" ref="AQ7:AQ9" si="18">IF(OR(AP7="NT", AP7="TIME"), 0, IF(_xlfn.RANK.EQ(AP7, $AP$7:$AP$13, 1)&lt;=10, 11 - _xlfn.RANK.EQ(AP7, $AP$7:$AP$13, 1), 0))</f>
        <v>0</v>
      </c>
      <c r="AR7" s="22">
        <f t="shared" ref="AR7:AR9" si="19">IF(OR(AP7="TO", AP7="TIME"), 0, IF(AP7&lt;&gt;"", 1, ""))</f>
        <v>0</v>
      </c>
      <c r="AS7" s="43"/>
      <c r="AT7" s="22" t="s">
        <v>68</v>
      </c>
      <c r="AU7" s="22">
        <f t="shared" ref="AU7:AU9" si="20">IF(OR(AT7="NT", AT7="TIME"), 0, IF(_xlfn.RANK.EQ(AT7, $AT$7:$AT$13, 1)&lt;=10, 11 - _xlfn.RANK.EQ(AT7, $AT$7:$AT$13, 1), 0))</f>
        <v>0</v>
      </c>
      <c r="AV7" s="22">
        <f t="shared" ref="AV7:AV9" si="21">IF(OR(AT7="TO", AT7="TIME"), 0, IF(AT7&lt;&gt;"", 1, ""))</f>
        <v>0</v>
      </c>
      <c r="AW7" s="43"/>
      <c r="AX7" s="22">
        <f t="shared" ref="AX7:AX9" si="22">AV7+AR7+AN7+AJ7+AF7+AB7+X7+T7+P7+L7+H7</f>
        <v>2</v>
      </c>
    </row>
    <row r="8">
      <c r="A8" s="20">
        <v>2.0</v>
      </c>
      <c r="B8" s="24" t="s">
        <v>137</v>
      </c>
      <c r="C8" s="21"/>
      <c r="D8" s="42">
        <f t="shared" si="1"/>
        <v>0</v>
      </c>
      <c r="E8" s="43"/>
      <c r="F8" s="22" t="s">
        <v>69</v>
      </c>
      <c r="G8" s="22">
        <f>IF(OR(F8="NT", F8="TIME"), 0, IF(_xlfn.RANK.EQ(F8, $F$7:$F$13, 1)&lt;=10, 11 - _xlfn.RANK.EQ(F8, $F$7:$F$13, 1), 0))</f>
        <v>0</v>
      </c>
      <c r="H8" s="22">
        <f>IF(OR(F8="TO", F8="TIME"), 0, IF(F8&lt;&gt;"", 1, ""))</f>
        <v>1</v>
      </c>
      <c r="I8" s="43"/>
      <c r="J8" s="22" t="s">
        <v>68</v>
      </c>
      <c r="K8" s="22">
        <f t="shared" si="2"/>
        <v>0</v>
      </c>
      <c r="L8" s="22">
        <f t="shared" si="3"/>
        <v>0</v>
      </c>
      <c r="M8" s="43"/>
      <c r="N8" s="22" t="s">
        <v>69</v>
      </c>
      <c r="O8" s="22">
        <f t="shared" si="4"/>
        <v>0</v>
      </c>
      <c r="P8" s="22">
        <f t="shared" si="5"/>
        <v>1</v>
      </c>
      <c r="Q8" s="43"/>
      <c r="R8" s="22" t="s">
        <v>68</v>
      </c>
      <c r="S8" s="22">
        <f t="shared" si="6"/>
        <v>0</v>
      </c>
      <c r="T8" s="22">
        <f t="shared" si="7"/>
        <v>0</v>
      </c>
      <c r="U8" s="43"/>
      <c r="V8" s="22" t="s">
        <v>68</v>
      </c>
      <c r="W8" s="22">
        <f t="shared" si="8"/>
        <v>0</v>
      </c>
      <c r="X8" s="22">
        <f t="shared" si="9"/>
        <v>0</v>
      </c>
      <c r="Y8" s="43"/>
      <c r="Z8" s="22" t="s">
        <v>68</v>
      </c>
      <c r="AA8" s="22">
        <f t="shared" si="10"/>
        <v>0</v>
      </c>
      <c r="AB8" s="22">
        <f t="shared" si="11"/>
        <v>0</v>
      </c>
      <c r="AC8" s="6"/>
      <c r="AD8" s="22" t="s">
        <v>68</v>
      </c>
      <c r="AE8" s="22">
        <f t="shared" si="12"/>
        <v>0</v>
      </c>
      <c r="AF8" s="22">
        <f t="shared" si="13"/>
        <v>0</v>
      </c>
      <c r="AG8" s="43"/>
      <c r="AH8" s="22" t="s">
        <v>68</v>
      </c>
      <c r="AI8" s="22">
        <f t="shared" si="14"/>
        <v>0</v>
      </c>
      <c r="AJ8" s="22">
        <f t="shared" si="15"/>
        <v>0</v>
      </c>
      <c r="AK8" s="43"/>
      <c r="AL8" s="22" t="s">
        <v>68</v>
      </c>
      <c r="AM8" s="22">
        <f t="shared" si="16"/>
        <v>0</v>
      </c>
      <c r="AN8" s="22">
        <f t="shared" si="17"/>
        <v>0</v>
      </c>
      <c r="AO8" s="43"/>
      <c r="AP8" s="22" t="s">
        <v>68</v>
      </c>
      <c r="AQ8" s="22">
        <f t="shared" si="18"/>
        <v>0</v>
      </c>
      <c r="AR8" s="22">
        <f t="shared" si="19"/>
        <v>0</v>
      </c>
      <c r="AS8" s="43"/>
      <c r="AT8" s="22" t="s">
        <v>68</v>
      </c>
      <c r="AU8" s="22">
        <f t="shared" si="20"/>
        <v>0</v>
      </c>
      <c r="AV8" s="22">
        <f t="shared" si="21"/>
        <v>0</v>
      </c>
      <c r="AW8" s="43"/>
      <c r="AX8" s="22">
        <f t="shared" si="22"/>
        <v>2</v>
      </c>
    </row>
    <row r="9">
      <c r="A9" s="20">
        <v>3.0</v>
      </c>
      <c r="B9" s="24" t="s">
        <v>164</v>
      </c>
      <c r="C9" s="21"/>
      <c r="D9" s="42">
        <f t="shared" si="1"/>
        <v>0</v>
      </c>
      <c r="E9" s="43"/>
      <c r="F9" s="22"/>
      <c r="G9" s="22"/>
      <c r="H9" s="22"/>
      <c r="I9" s="43"/>
      <c r="J9" s="22" t="s">
        <v>69</v>
      </c>
      <c r="K9" s="22">
        <f t="shared" si="2"/>
        <v>0</v>
      </c>
      <c r="L9" s="22">
        <f t="shared" si="3"/>
        <v>1</v>
      </c>
      <c r="M9" s="43"/>
      <c r="N9" s="22" t="s">
        <v>69</v>
      </c>
      <c r="O9" s="22">
        <f t="shared" si="4"/>
        <v>0</v>
      </c>
      <c r="P9" s="22">
        <f t="shared" si="5"/>
        <v>1</v>
      </c>
      <c r="Q9" s="43"/>
      <c r="R9" s="22" t="s">
        <v>68</v>
      </c>
      <c r="S9" s="22">
        <f t="shared" si="6"/>
        <v>0</v>
      </c>
      <c r="T9" s="22">
        <f t="shared" si="7"/>
        <v>0</v>
      </c>
      <c r="U9" s="43"/>
      <c r="V9" s="22" t="s">
        <v>68</v>
      </c>
      <c r="W9" s="22">
        <f t="shared" si="8"/>
        <v>0</v>
      </c>
      <c r="X9" s="22">
        <f t="shared" si="9"/>
        <v>0</v>
      </c>
      <c r="Y9" s="43"/>
      <c r="Z9" s="22" t="s">
        <v>68</v>
      </c>
      <c r="AA9" s="22">
        <f t="shared" si="10"/>
        <v>0</v>
      </c>
      <c r="AB9" s="22">
        <f t="shared" si="11"/>
        <v>0</v>
      </c>
      <c r="AC9" s="6"/>
      <c r="AD9" s="22" t="s">
        <v>68</v>
      </c>
      <c r="AE9" s="22">
        <f t="shared" si="12"/>
        <v>0</v>
      </c>
      <c r="AF9" s="22">
        <f t="shared" si="13"/>
        <v>0</v>
      </c>
      <c r="AG9" s="43"/>
      <c r="AH9" s="22" t="s">
        <v>68</v>
      </c>
      <c r="AI9" s="22">
        <f t="shared" si="14"/>
        <v>0</v>
      </c>
      <c r="AJ9" s="22">
        <f t="shared" si="15"/>
        <v>0</v>
      </c>
      <c r="AK9" s="43"/>
      <c r="AL9" s="22" t="s">
        <v>68</v>
      </c>
      <c r="AM9" s="22">
        <f t="shared" si="16"/>
        <v>0</v>
      </c>
      <c r="AN9" s="22">
        <f t="shared" si="17"/>
        <v>0</v>
      </c>
      <c r="AO9" s="43"/>
      <c r="AP9" s="22" t="s">
        <v>68</v>
      </c>
      <c r="AQ9" s="22">
        <f t="shared" si="18"/>
        <v>0</v>
      </c>
      <c r="AR9" s="22">
        <f t="shared" si="19"/>
        <v>0</v>
      </c>
      <c r="AS9" s="43"/>
      <c r="AT9" s="22" t="s">
        <v>68</v>
      </c>
      <c r="AU9" s="22">
        <f t="shared" si="20"/>
        <v>0</v>
      </c>
      <c r="AV9" s="22">
        <f t="shared" si="21"/>
        <v>0</v>
      </c>
      <c r="AW9" s="43"/>
      <c r="AX9" s="22">
        <f t="shared" si="22"/>
        <v>2</v>
      </c>
    </row>
    <row r="10">
      <c r="A10" s="20"/>
      <c r="B10" s="20"/>
      <c r="C10" s="21"/>
      <c r="D10" s="42"/>
      <c r="E10" s="43"/>
      <c r="F10" s="22"/>
      <c r="G10" s="22"/>
      <c r="H10" s="22"/>
      <c r="I10" s="43"/>
      <c r="J10" s="22"/>
      <c r="K10" s="22"/>
      <c r="L10" s="22"/>
      <c r="M10" s="43"/>
      <c r="N10" s="22"/>
      <c r="O10" s="22"/>
      <c r="P10" s="22"/>
      <c r="Q10" s="43"/>
      <c r="R10" s="22"/>
      <c r="S10" s="22"/>
      <c r="T10" s="22"/>
      <c r="U10" s="43"/>
      <c r="V10" s="22"/>
      <c r="W10" s="22"/>
      <c r="X10" s="22"/>
      <c r="Y10" s="43"/>
      <c r="Z10" s="22"/>
      <c r="AA10" s="22"/>
      <c r="AB10" s="22"/>
      <c r="AC10" s="6"/>
      <c r="AD10" s="22"/>
      <c r="AE10" s="22"/>
      <c r="AF10" s="22"/>
      <c r="AG10" s="43"/>
      <c r="AH10" s="22"/>
      <c r="AI10" s="22"/>
      <c r="AJ10" s="22"/>
      <c r="AK10" s="43"/>
      <c r="AL10" s="22"/>
      <c r="AM10" s="22"/>
      <c r="AN10" s="22"/>
      <c r="AO10" s="43"/>
      <c r="AP10" s="22"/>
      <c r="AQ10" s="22"/>
      <c r="AR10" s="22"/>
      <c r="AS10" s="43"/>
      <c r="AT10" s="22"/>
      <c r="AU10" s="22"/>
      <c r="AV10" s="22"/>
      <c r="AW10" s="43"/>
      <c r="AX10" s="22"/>
    </row>
    <row r="11">
      <c r="A11" s="20"/>
      <c r="B11" s="20"/>
      <c r="C11" s="21"/>
      <c r="D11" s="42"/>
      <c r="E11" s="43"/>
      <c r="F11" s="22"/>
      <c r="G11" s="22"/>
      <c r="H11" s="22"/>
      <c r="I11" s="43"/>
      <c r="J11" s="22"/>
      <c r="K11" s="22"/>
      <c r="L11" s="22"/>
      <c r="M11" s="43"/>
      <c r="N11" s="22"/>
      <c r="O11" s="22"/>
      <c r="P11" s="22"/>
      <c r="Q11" s="43"/>
      <c r="R11" s="22"/>
      <c r="S11" s="22"/>
      <c r="T11" s="22"/>
      <c r="U11" s="43"/>
      <c r="V11" s="22"/>
      <c r="W11" s="22"/>
      <c r="X11" s="22"/>
      <c r="Y11" s="43"/>
      <c r="Z11" s="22"/>
      <c r="AA11" s="22"/>
      <c r="AB11" s="22"/>
      <c r="AC11" s="6"/>
      <c r="AD11" s="22"/>
      <c r="AE11" s="22"/>
      <c r="AF11" s="22"/>
      <c r="AG11" s="43"/>
      <c r="AH11" s="22"/>
      <c r="AI11" s="22"/>
      <c r="AJ11" s="22"/>
      <c r="AK11" s="43"/>
      <c r="AL11" s="22"/>
      <c r="AM11" s="22"/>
      <c r="AN11" s="22"/>
      <c r="AO11" s="43"/>
      <c r="AP11" s="22"/>
      <c r="AQ11" s="22"/>
      <c r="AR11" s="22"/>
      <c r="AS11" s="43"/>
      <c r="AT11" s="22"/>
      <c r="AU11" s="22"/>
      <c r="AV11" s="22"/>
      <c r="AW11" s="43"/>
      <c r="AX11" s="22"/>
    </row>
    <row r="12">
      <c r="A12" s="20"/>
      <c r="B12" s="20"/>
      <c r="C12" s="21"/>
      <c r="D12" s="42"/>
      <c r="E12" s="43"/>
      <c r="F12" s="22"/>
      <c r="G12" s="22"/>
      <c r="H12" s="22"/>
      <c r="I12" s="43"/>
      <c r="J12" s="22"/>
      <c r="K12" s="22"/>
      <c r="L12" s="22"/>
      <c r="M12" s="43"/>
      <c r="N12" s="22"/>
      <c r="O12" s="22"/>
      <c r="P12" s="22"/>
      <c r="Q12" s="43"/>
      <c r="R12" s="22"/>
      <c r="S12" s="22"/>
      <c r="T12" s="22"/>
      <c r="U12" s="43"/>
      <c r="V12" s="22"/>
      <c r="W12" s="22"/>
      <c r="X12" s="22"/>
      <c r="Y12" s="43"/>
      <c r="Z12" s="22"/>
      <c r="AA12" s="22"/>
      <c r="AB12" s="22"/>
      <c r="AC12" s="6"/>
      <c r="AD12" s="22"/>
      <c r="AE12" s="22"/>
      <c r="AF12" s="22"/>
      <c r="AG12" s="43"/>
      <c r="AH12" s="22"/>
      <c r="AI12" s="22"/>
      <c r="AJ12" s="22"/>
      <c r="AK12" s="43"/>
      <c r="AL12" s="22"/>
      <c r="AM12" s="22"/>
      <c r="AN12" s="22"/>
      <c r="AO12" s="43"/>
      <c r="AP12" s="22"/>
      <c r="AQ12" s="22"/>
      <c r="AR12" s="22"/>
      <c r="AS12" s="43"/>
      <c r="AT12" s="22"/>
      <c r="AU12" s="22"/>
      <c r="AV12" s="22"/>
      <c r="AW12" s="43"/>
      <c r="AX12" s="22"/>
    </row>
    <row r="13">
      <c r="A13" s="24"/>
      <c r="B13" s="24"/>
      <c r="C13" s="21"/>
      <c r="D13" s="42"/>
      <c r="E13" s="43"/>
      <c r="F13" s="22"/>
      <c r="G13" s="22"/>
      <c r="H13" s="22"/>
      <c r="I13" s="43"/>
      <c r="J13" s="22"/>
      <c r="K13" s="22"/>
      <c r="L13" s="22"/>
      <c r="M13" s="43"/>
      <c r="N13" s="22"/>
      <c r="O13" s="22"/>
      <c r="P13" s="22"/>
      <c r="Q13" s="43"/>
      <c r="R13" s="22"/>
      <c r="S13" s="22"/>
      <c r="T13" s="22"/>
      <c r="U13" s="43"/>
      <c r="V13" s="22"/>
      <c r="W13" s="22"/>
      <c r="X13" s="22"/>
      <c r="Y13" s="43"/>
      <c r="Z13" s="22"/>
      <c r="AA13" s="22"/>
      <c r="AB13" s="22"/>
      <c r="AC13" s="6"/>
      <c r="AD13" s="22"/>
      <c r="AE13" s="22"/>
      <c r="AF13" s="22"/>
      <c r="AG13" s="43"/>
      <c r="AH13" s="22"/>
      <c r="AI13" s="22"/>
      <c r="AJ13" s="22"/>
      <c r="AK13" s="43"/>
      <c r="AL13" s="22"/>
      <c r="AM13" s="22"/>
      <c r="AN13" s="22"/>
      <c r="AO13" s="43"/>
      <c r="AP13" s="22"/>
      <c r="AQ13" s="22"/>
      <c r="AR13" s="22"/>
      <c r="AS13" s="43"/>
      <c r="AT13" s="22"/>
      <c r="AU13" s="22"/>
      <c r="AV13" s="22"/>
      <c r="AW13" s="43"/>
      <c r="AX13" s="22"/>
    </row>
    <row r="14">
      <c r="A14" s="4"/>
      <c r="B14" s="4"/>
      <c r="C14" s="6"/>
      <c r="D14" s="5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6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</row>
    <row r="15">
      <c r="A15" s="15"/>
      <c r="B15" s="15" t="s">
        <v>165</v>
      </c>
      <c r="C15" s="6"/>
      <c r="D15" s="57"/>
      <c r="E15" s="27"/>
      <c r="F15" s="50"/>
      <c r="G15" s="45"/>
      <c r="H15" s="46"/>
      <c r="I15" s="43"/>
      <c r="J15" s="47"/>
      <c r="K15" s="45"/>
      <c r="L15" s="46"/>
      <c r="M15" s="48"/>
      <c r="N15" s="47"/>
      <c r="O15" s="45"/>
      <c r="P15" s="46"/>
      <c r="Q15" s="48"/>
      <c r="R15" s="47"/>
      <c r="S15" s="45"/>
      <c r="T15" s="46"/>
      <c r="U15" s="41"/>
      <c r="V15" s="47"/>
      <c r="W15" s="45"/>
      <c r="X15" s="46"/>
      <c r="Y15" s="41"/>
      <c r="Z15" s="47"/>
      <c r="AA15" s="45"/>
      <c r="AB15" s="46"/>
      <c r="AC15" s="6"/>
      <c r="AD15" s="47"/>
      <c r="AE15" s="45"/>
      <c r="AF15" s="46"/>
      <c r="AG15" s="49"/>
      <c r="AH15" s="47"/>
      <c r="AI15" s="45"/>
      <c r="AJ15" s="46"/>
      <c r="AK15" s="49"/>
      <c r="AL15" s="47"/>
      <c r="AM15" s="45"/>
      <c r="AN15" s="46"/>
      <c r="AO15" s="49"/>
      <c r="AP15" s="47"/>
      <c r="AQ15" s="45"/>
      <c r="AR15" s="46"/>
      <c r="AS15" s="49"/>
      <c r="AT15" s="50"/>
      <c r="AU15" s="45"/>
      <c r="AV15" s="46"/>
      <c r="AW15" s="49"/>
      <c r="AX15" s="14"/>
    </row>
    <row r="16">
      <c r="A16" s="55"/>
      <c r="B16" s="55"/>
      <c r="C16" s="21"/>
      <c r="D16" s="42"/>
      <c r="E16" s="43"/>
      <c r="F16" s="53"/>
      <c r="G16" s="53"/>
      <c r="H16" s="53"/>
      <c r="I16" s="43"/>
      <c r="J16" s="53"/>
      <c r="K16" s="53"/>
      <c r="L16" s="53"/>
      <c r="M16" s="48"/>
      <c r="N16" s="53"/>
      <c r="O16" s="53"/>
      <c r="P16" s="53"/>
      <c r="R16" s="53"/>
      <c r="S16" s="53"/>
      <c r="T16" s="53"/>
      <c r="U16" s="41"/>
      <c r="V16" s="53"/>
      <c r="W16" s="53"/>
      <c r="X16" s="53"/>
      <c r="Y16" s="41"/>
      <c r="Z16" s="53"/>
      <c r="AA16" s="53"/>
      <c r="AB16" s="53"/>
      <c r="AC16" s="6"/>
      <c r="AD16" s="53"/>
      <c r="AE16" s="53"/>
      <c r="AF16" s="53"/>
      <c r="AG16" s="54"/>
      <c r="AH16" s="53"/>
      <c r="AI16" s="53"/>
      <c r="AJ16" s="53"/>
      <c r="AK16" s="54"/>
      <c r="AL16" s="53"/>
      <c r="AM16" s="53"/>
      <c r="AN16" s="53"/>
      <c r="AO16" s="54"/>
      <c r="AP16" s="53"/>
      <c r="AQ16" s="53"/>
      <c r="AR16" s="53"/>
      <c r="AS16" s="54"/>
      <c r="AT16" s="53"/>
      <c r="AU16" s="53"/>
      <c r="AV16" s="53"/>
      <c r="AW16" s="54"/>
      <c r="AX16" s="19"/>
    </row>
    <row r="17">
      <c r="A17" s="24">
        <v>1.0</v>
      </c>
      <c r="B17" s="24" t="s">
        <v>138</v>
      </c>
      <c r="C17" s="21"/>
      <c r="D17" s="42">
        <f t="shared" ref="D17:D20" si="23">G17+K17+O17+S17+W17+AA17+AE17+AI17+AM17+AQ17+AU17</f>
        <v>0</v>
      </c>
      <c r="E17" s="43"/>
      <c r="F17" s="22" t="s">
        <v>69</v>
      </c>
      <c r="G17" s="22">
        <f>IF(F17="NT", 0, IF(_xlfn.RANK.EQ(F17, $F$17:$F$24, 1)&lt;=10, 11 - _xlfn.RANK.EQ(F17, $F$17:$F$24, 1), 0))</f>
        <v>0</v>
      </c>
      <c r="H17" s="22">
        <f>IF(F17="TO", 0, IF(F17&lt;&gt;"", 1, ""))</f>
        <v>1</v>
      </c>
      <c r="I17" s="43"/>
      <c r="J17" s="22" t="s">
        <v>68</v>
      </c>
      <c r="K17" s="22">
        <f>IF(OR(J17="NT", J17="TIME"), 0, IF(_xlfn.RANK.EQ(J17, $J$17:$J$24, 1)&lt;=10, 11 - _xlfn.RANK.EQ(J17, $J$17:$J$24, 1), 0))</f>
        <v>0</v>
      </c>
      <c r="L17" s="22">
        <f t="shared" ref="L17:L19" si="24">IF(OR(J17="TO", J17="TIME"), 0, IF(J17&lt;&gt;"", 1, ""))</f>
        <v>0</v>
      </c>
      <c r="M17" s="43"/>
      <c r="N17" s="22" t="s">
        <v>68</v>
      </c>
      <c r="O17" s="22">
        <f t="shared" ref="O17:O19" si="25">IF(OR(N17="NT", N17="TIME"), 0, IF(_xlfn.RANK.EQ(N17, $N$17:$N$24, 1)&lt;=10, 11 - _xlfn.RANK.EQ(N17, $N$17:$N$24, 1), 0))</f>
        <v>0</v>
      </c>
      <c r="P17" s="22">
        <f t="shared" ref="P17:P19" si="26">IF(OR(N17="TO", N17="TIME"), 0, IF(N17&lt;&gt;"", 1, ""))</f>
        <v>0</v>
      </c>
      <c r="Q17" s="43"/>
      <c r="R17" s="22" t="s">
        <v>68</v>
      </c>
      <c r="S17" s="22">
        <f t="shared" ref="S17:S19" si="27">IF(OR(R17="NT", R17="TIME"), 0, IF(_xlfn.RANK.EQ(R17, $R$17:$R$24, 1)&lt;=10, 11 - _xlfn.RANK.EQ(R17, $R$17:$R$24, 1), 0))</f>
        <v>0</v>
      </c>
      <c r="T17" s="22">
        <f t="shared" ref="T17:T19" si="28">IF(OR(R17="TO", R17="TIME"), 0, IF(R17&lt;&gt;"", 1, ""))</f>
        <v>0</v>
      </c>
      <c r="U17" s="43"/>
      <c r="V17" s="22" t="s">
        <v>68</v>
      </c>
      <c r="W17" s="22">
        <f t="shared" ref="W17:W19" si="29">IF(OR(V17="NT", V17="TIME"), 0, IF(_xlfn.RANK.EQ(V17, $V$17:$V$24, 1)&lt;=10, 11 - _xlfn.RANK.EQ(V17, $V$17:$V$24, 1), 0))</f>
        <v>0</v>
      </c>
      <c r="X17" s="22">
        <f t="shared" ref="X17:X19" si="30">IF(OR(V17="TO", V17="TIME"), 0, IF(V17&lt;&gt;"", 1, ""))</f>
        <v>0</v>
      </c>
      <c r="Y17" s="43"/>
      <c r="Z17" s="22" t="s">
        <v>68</v>
      </c>
      <c r="AA17" s="22">
        <f t="shared" ref="AA17:AA19" si="31">IF(OR(Z17="NT", Z17="TIME"), 0, IF(_xlfn.RANK.EQ(Z17, $Z$17:$Z$24, 1)&lt;=10, 11 - _xlfn.RANK.EQ(Z17, $Z$17:$Z$24, 1), 0))</f>
        <v>0</v>
      </c>
      <c r="AB17" s="22">
        <f t="shared" ref="AB17:AB19" si="32">IF(OR(Z17="TO", Z17="TIME"), 0, IF(Z17&lt;&gt;"", 1, ""))</f>
        <v>0</v>
      </c>
      <c r="AC17" s="6"/>
      <c r="AD17" s="22" t="s">
        <v>68</v>
      </c>
      <c r="AE17" s="22">
        <f t="shared" ref="AE17:AE19" si="33">IF(OR(AD17="NT", AD17="TIME"), 0, IF(_xlfn.RANK.EQ(AD17, $AD$17:$AD$24, 1)&lt;=10, 11 - _xlfn.RANK.EQ(AD17, $AD$17:$AD$24, 1), 0))</f>
        <v>0</v>
      </c>
      <c r="AF17" s="22">
        <f t="shared" ref="AF17:AF19" si="34">IF(OR(AD17="TO", AD17="TIME"), 0, IF(AD17&lt;&gt;"", 1, ""))</f>
        <v>0</v>
      </c>
      <c r="AG17" s="43"/>
      <c r="AH17" s="22" t="s">
        <v>68</v>
      </c>
      <c r="AI17" s="22">
        <f t="shared" ref="AI17:AI19" si="35">IF(OR(AH17="NT", AH17="TIME"), 0, IF(_xlfn.RANK.EQ(AH17, $AH$17:$AH$24, 1)&lt;=10, 11 - _xlfn.RANK.EQ(AH17, $AH$17:$AH$24, 1), 0))</f>
        <v>0</v>
      </c>
      <c r="AJ17" s="22">
        <f t="shared" ref="AJ17:AJ19" si="36">IF(OR(AH17="TO", AH17="TIME"), 0, IF(AH17&lt;&gt;"", 1, ""))</f>
        <v>0</v>
      </c>
      <c r="AK17" s="43"/>
      <c r="AL17" s="22" t="s">
        <v>68</v>
      </c>
      <c r="AM17" s="22">
        <f t="shared" ref="AM17:AM19" si="37">IF(OR(AL17="NT", AL17="TIME"), 0, IF(_xlfn.RANK.EQ(AL17, $AL$17:$AL$24, 1)&lt;=10, 11 - _xlfn.RANK.EQ(AL17, $AL$17:$AL$24, 1), 0))</f>
        <v>0</v>
      </c>
      <c r="AN17" s="22">
        <f t="shared" ref="AN17:AN19" si="38">IF(OR(AL17="TO", AL17="TIME"), 0, IF(AL17&lt;&gt;"", 1, ""))</f>
        <v>0</v>
      </c>
      <c r="AO17" s="43"/>
      <c r="AP17" s="22" t="s">
        <v>68</v>
      </c>
      <c r="AQ17" s="22">
        <f t="shared" ref="AQ17:AQ19" si="39">IF(OR(AP17="NT", AP17="TIME"), 0, IF(_xlfn.RANK.EQ(AP17, $AP$17:$AP$24, 1)&lt;=10, 11 - _xlfn.RANK.EQ(AP17, $AP$17:$AP$24, 1), 0))</f>
        <v>0</v>
      </c>
      <c r="AR17" s="22">
        <f t="shared" ref="AR17:AR19" si="40">IF(OR(AP17="TO", AP17="TIME"), 0, IF(AP17&lt;&gt;"", 1, ""))</f>
        <v>0</v>
      </c>
      <c r="AS17" s="43"/>
      <c r="AT17" s="22" t="s">
        <v>68</v>
      </c>
      <c r="AU17" s="22">
        <f t="shared" ref="AU17:AU19" si="41">IF(OR(AT17="NT", AT17="TIME"), 0, IF(_xlfn.RANK.EQ(AT17, $AT$17:$AT$24, 1)&lt;=10, 11 - _xlfn.RANK.EQ(AT17, $AT$17:$AT$24, 1), 0))</f>
        <v>0</v>
      </c>
      <c r="AV17" s="22">
        <f t="shared" ref="AV17:AV19" si="42">IF(OR(AT17="TO", AT17="TIME"), 0, IF(AT17&lt;&gt;"", 1, ""))</f>
        <v>0</v>
      </c>
      <c r="AW17" s="43"/>
      <c r="AX17" s="22">
        <f t="shared" ref="AX17:AX19" si="43">AV17+AR17+AN17+AJ17+AF17+AB17+X17+T17+P17+L17+H17</f>
        <v>1</v>
      </c>
    </row>
    <row r="18">
      <c r="A18" s="24">
        <v>2.0</v>
      </c>
      <c r="B18" s="24" t="s">
        <v>164</v>
      </c>
      <c r="C18" s="21"/>
      <c r="D18" s="42">
        <f t="shared" si="23"/>
        <v>10</v>
      </c>
      <c r="E18" s="43"/>
      <c r="F18" s="22"/>
      <c r="G18" s="22"/>
      <c r="H18" s="22"/>
      <c r="I18" s="43"/>
      <c r="J18" s="22">
        <v>11.25</v>
      </c>
      <c r="K18" s="22">
        <f t="shared" ref="K18:K19" si="44">IF(OR(J18="NT", J18="TIME"), 0, IF(_xlfn.RANK.EQ(J18, $J$7:$J$13, 1)&lt;=10, 11 - _xlfn.RANK.EQ(J18, $J$7:$J$13, 1), 0))</f>
        <v>10</v>
      </c>
      <c r="L18" s="22">
        <f t="shared" si="24"/>
        <v>1</v>
      </c>
      <c r="M18" s="43"/>
      <c r="N18" s="22" t="s">
        <v>69</v>
      </c>
      <c r="O18" s="22">
        <f t="shared" si="25"/>
        <v>0</v>
      </c>
      <c r="P18" s="22">
        <f t="shared" si="26"/>
        <v>1</v>
      </c>
      <c r="Q18" s="43"/>
      <c r="R18" s="22" t="s">
        <v>68</v>
      </c>
      <c r="S18" s="22">
        <f t="shared" si="27"/>
        <v>0</v>
      </c>
      <c r="T18" s="22">
        <f t="shared" si="28"/>
        <v>0</v>
      </c>
      <c r="U18" s="43"/>
      <c r="V18" s="22" t="s">
        <v>68</v>
      </c>
      <c r="W18" s="22">
        <f t="shared" si="29"/>
        <v>0</v>
      </c>
      <c r="X18" s="22">
        <f t="shared" si="30"/>
        <v>0</v>
      </c>
      <c r="Y18" s="43"/>
      <c r="Z18" s="22" t="s">
        <v>68</v>
      </c>
      <c r="AA18" s="22">
        <f t="shared" si="31"/>
        <v>0</v>
      </c>
      <c r="AB18" s="22">
        <f t="shared" si="32"/>
        <v>0</v>
      </c>
      <c r="AC18" s="6"/>
      <c r="AD18" s="22" t="s">
        <v>68</v>
      </c>
      <c r="AE18" s="22">
        <f t="shared" si="33"/>
        <v>0</v>
      </c>
      <c r="AF18" s="22">
        <f t="shared" si="34"/>
        <v>0</v>
      </c>
      <c r="AG18" s="43"/>
      <c r="AH18" s="22" t="s">
        <v>68</v>
      </c>
      <c r="AI18" s="22">
        <f t="shared" si="35"/>
        <v>0</v>
      </c>
      <c r="AJ18" s="22">
        <f t="shared" si="36"/>
        <v>0</v>
      </c>
      <c r="AK18" s="43"/>
      <c r="AL18" s="22" t="s">
        <v>68</v>
      </c>
      <c r="AM18" s="22">
        <f t="shared" si="37"/>
        <v>0</v>
      </c>
      <c r="AN18" s="22">
        <f t="shared" si="38"/>
        <v>0</v>
      </c>
      <c r="AO18" s="43"/>
      <c r="AP18" s="22" t="s">
        <v>68</v>
      </c>
      <c r="AQ18" s="22">
        <f t="shared" si="39"/>
        <v>0</v>
      </c>
      <c r="AR18" s="22">
        <f t="shared" si="40"/>
        <v>0</v>
      </c>
      <c r="AS18" s="43"/>
      <c r="AT18" s="22" t="s">
        <v>68</v>
      </c>
      <c r="AU18" s="22">
        <f t="shared" si="41"/>
        <v>0</v>
      </c>
      <c r="AV18" s="22">
        <f t="shared" si="42"/>
        <v>0</v>
      </c>
      <c r="AW18" s="43"/>
      <c r="AX18" s="22">
        <f t="shared" si="43"/>
        <v>2</v>
      </c>
    </row>
    <row r="19" ht="15.75" customHeight="1">
      <c r="A19" s="24">
        <v>3.0</v>
      </c>
      <c r="B19" s="20" t="s">
        <v>137</v>
      </c>
      <c r="C19" s="21"/>
      <c r="D19" s="42">
        <f t="shared" si="23"/>
        <v>10</v>
      </c>
      <c r="E19" s="43"/>
      <c r="F19" s="22"/>
      <c r="G19" s="22"/>
      <c r="H19" s="22"/>
      <c r="I19" s="43"/>
      <c r="J19" s="22" t="s">
        <v>69</v>
      </c>
      <c r="K19" s="22">
        <f t="shared" si="44"/>
        <v>0</v>
      </c>
      <c r="L19" s="22">
        <f t="shared" si="24"/>
        <v>1</v>
      </c>
      <c r="M19" s="43"/>
      <c r="N19" s="22">
        <v>16.5</v>
      </c>
      <c r="O19" s="22">
        <f t="shared" si="25"/>
        <v>10</v>
      </c>
      <c r="P19" s="22">
        <f t="shared" si="26"/>
        <v>1</v>
      </c>
      <c r="Q19" s="43"/>
      <c r="R19" s="22" t="s">
        <v>68</v>
      </c>
      <c r="S19" s="22">
        <f t="shared" si="27"/>
        <v>0</v>
      </c>
      <c r="T19" s="22">
        <f t="shared" si="28"/>
        <v>0</v>
      </c>
      <c r="U19" s="43"/>
      <c r="V19" s="22" t="s">
        <v>68</v>
      </c>
      <c r="W19" s="22">
        <f t="shared" si="29"/>
        <v>0</v>
      </c>
      <c r="X19" s="22">
        <f t="shared" si="30"/>
        <v>0</v>
      </c>
      <c r="Y19" s="43"/>
      <c r="Z19" s="22" t="s">
        <v>68</v>
      </c>
      <c r="AA19" s="22">
        <f t="shared" si="31"/>
        <v>0</v>
      </c>
      <c r="AB19" s="22">
        <f t="shared" si="32"/>
        <v>0</v>
      </c>
      <c r="AC19" s="6"/>
      <c r="AD19" s="22" t="s">
        <v>68</v>
      </c>
      <c r="AE19" s="22">
        <f t="shared" si="33"/>
        <v>0</v>
      </c>
      <c r="AF19" s="22">
        <f t="shared" si="34"/>
        <v>0</v>
      </c>
      <c r="AG19" s="43"/>
      <c r="AH19" s="22" t="s">
        <v>68</v>
      </c>
      <c r="AI19" s="22">
        <f t="shared" si="35"/>
        <v>0</v>
      </c>
      <c r="AJ19" s="22">
        <f t="shared" si="36"/>
        <v>0</v>
      </c>
      <c r="AK19" s="43"/>
      <c r="AL19" s="22" t="s">
        <v>68</v>
      </c>
      <c r="AM19" s="22">
        <f t="shared" si="37"/>
        <v>0</v>
      </c>
      <c r="AN19" s="22">
        <f t="shared" si="38"/>
        <v>0</v>
      </c>
      <c r="AO19" s="43"/>
      <c r="AP19" s="22" t="s">
        <v>68</v>
      </c>
      <c r="AQ19" s="22">
        <f t="shared" si="39"/>
        <v>0</v>
      </c>
      <c r="AR19" s="22">
        <f t="shared" si="40"/>
        <v>0</v>
      </c>
      <c r="AS19" s="43"/>
      <c r="AT19" s="22" t="s">
        <v>68</v>
      </c>
      <c r="AU19" s="22">
        <f t="shared" si="41"/>
        <v>0</v>
      </c>
      <c r="AV19" s="22">
        <f t="shared" si="42"/>
        <v>0</v>
      </c>
      <c r="AW19" s="43"/>
      <c r="AX19" s="22">
        <f t="shared" si="43"/>
        <v>2</v>
      </c>
    </row>
    <row r="20" ht="15.75" customHeight="1">
      <c r="A20" s="24"/>
      <c r="B20" s="24"/>
      <c r="C20" s="21"/>
      <c r="D20" s="42">
        <f t="shared" si="23"/>
        <v>0</v>
      </c>
      <c r="E20" s="43"/>
      <c r="F20" s="22"/>
      <c r="G20" s="22"/>
      <c r="H20" s="22"/>
      <c r="I20" s="43"/>
      <c r="J20" s="22"/>
      <c r="K20" s="22"/>
      <c r="L20" s="22"/>
      <c r="M20" s="43"/>
      <c r="N20" s="22"/>
      <c r="O20" s="22"/>
      <c r="P20" s="22"/>
      <c r="Q20" s="43"/>
      <c r="R20" s="22"/>
      <c r="S20" s="22"/>
      <c r="T20" s="22"/>
      <c r="U20" s="43"/>
      <c r="V20" s="22"/>
      <c r="W20" s="22"/>
      <c r="X20" s="22"/>
      <c r="Y20" s="43"/>
      <c r="Z20" s="22"/>
      <c r="AA20" s="22"/>
      <c r="AB20" s="22"/>
      <c r="AC20" s="6"/>
      <c r="AD20" s="22"/>
      <c r="AE20" s="22"/>
      <c r="AF20" s="22"/>
      <c r="AG20" s="43"/>
      <c r="AH20" s="22"/>
      <c r="AI20" s="22"/>
      <c r="AJ20" s="22"/>
      <c r="AK20" s="43"/>
      <c r="AL20" s="22"/>
      <c r="AM20" s="22"/>
      <c r="AN20" s="22"/>
      <c r="AO20" s="43"/>
      <c r="AP20" s="22"/>
      <c r="AQ20" s="22"/>
      <c r="AR20" s="22"/>
      <c r="AS20" s="43"/>
      <c r="AT20" s="22"/>
      <c r="AU20" s="22"/>
      <c r="AV20" s="22"/>
      <c r="AW20" s="43"/>
      <c r="AX20" s="22"/>
    </row>
    <row r="21" ht="15.75" customHeight="1">
      <c r="A21" s="24"/>
      <c r="B21" s="24"/>
      <c r="C21" s="21"/>
      <c r="D21" s="42"/>
      <c r="E21" s="43"/>
      <c r="F21" s="22"/>
      <c r="G21" s="22"/>
      <c r="H21" s="22"/>
      <c r="I21" s="43"/>
      <c r="J21" s="22"/>
      <c r="K21" s="22"/>
      <c r="L21" s="22"/>
      <c r="M21" s="43"/>
      <c r="N21" s="22"/>
      <c r="O21" s="22"/>
      <c r="P21" s="22"/>
      <c r="Q21" s="43"/>
      <c r="R21" s="22"/>
      <c r="S21" s="22"/>
      <c r="T21" s="22"/>
      <c r="U21" s="43"/>
      <c r="V21" s="22"/>
      <c r="W21" s="22"/>
      <c r="X21" s="22"/>
      <c r="Y21" s="43"/>
      <c r="Z21" s="22"/>
      <c r="AA21" s="22"/>
      <c r="AB21" s="22"/>
      <c r="AC21" s="6"/>
      <c r="AD21" s="22"/>
      <c r="AE21" s="22"/>
      <c r="AF21" s="22"/>
      <c r="AG21" s="43"/>
      <c r="AH21" s="22"/>
      <c r="AI21" s="22"/>
      <c r="AJ21" s="22"/>
      <c r="AK21" s="43"/>
      <c r="AL21" s="22"/>
      <c r="AM21" s="22"/>
      <c r="AN21" s="22"/>
      <c r="AO21" s="43"/>
      <c r="AP21" s="22"/>
      <c r="AQ21" s="22"/>
      <c r="AR21" s="22"/>
      <c r="AS21" s="43"/>
      <c r="AT21" s="22"/>
      <c r="AU21" s="22"/>
      <c r="AV21" s="22"/>
      <c r="AW21" s="43"/>
      <c r="AX21" s="22"/>
    </row>
    <row r="22" ht="15.75" customHeight="1">
      <c r="A22" s="24"/>
      <c r="B22" s="24"/>
      <c r="C22" s="21"/>
      <c r="D22" s="42"/>
      <c r="E22" s="43"/>
      <c r="F22" s="22"/>
      <c r="G22" s="22"/>
      <c r="H22" s="22"/>
      <c r="I22" s="43"/>
      <c r="J22" s="22"/>
      <c r="K22" s="22"/>
      <c r="L22" s="22"/>
      <c r="M22" s="43"/>
      <c r="N22" s="22"/>
      <c r="O22" s="22"/>
      <c r="P22" s="22"/>
      <c r="Q22" s="43"/>
      <c r="R22" s="22"/>
      <c r="S22" s="22"/>
      <c r="T22" s="22"/>
      <c r="U22" s="43"/>
      <c r="V22" s="22"/>
      <c r="W22" s="22"/>
      <c r="X22" s="22"/>
      <c r="Y22" s="43"/>
      <c r="Z22" s="22"/>
      <c r="AA22" s="22"/>
      <c r="AB22" s="22"/>
      <c r="AC22" s="6"/>
      <c r="AD22" s="22"/>
      <c r="AE22" s="22"/>
      <c r="AF22" s="22"/>
      <c r="AG22" s="43"/>
      <c r="AH22" s="22"/>
      <c r="AI22" s="22"/>
      <c r="AJ22" s="22"/>
      <c r="AK22" s="43"/>
      <c r="AL22" s="22"/>
      <c r="AM22" s="22"/>
      <c r="AN22" s="22"/>
      <c r="AO22" s="43"/>
      <c r="AP22" s="22"/>
      <c r="AQ22" s="22"/>
      <c r="AR22" s="22"/>
      <c r="AS22" s="43"/>
      <c r="AT22" s="22"/>
      <c r="AU22" s="22"/>
      <c r="AV22" s="22"/>
      <c r="AW22" s="43"/>
      <c r="AX22" s="22"/>
    </row>
    <row r="23" ht="15.75" customHeight="1">
      <c r="A23" s="24"/>
      <c r="B23" s="24"/>
      <c r="C23" s="21"/>
      <c r="D23" s="42"/>
      <c r="E23" s="43"/>
      <c r="F23" s="22"/>
      <c r="G23" s="22"/>
      <c r="H23" s="22"/>
      <c r="I23" s="43"/>
      <c r="J23" s="22"/>
      <c r="K23" s="22"/>
      <c r="L23" s="22"/>
      <c r="M23" s="43"/>
      <c r="N23" s="22"/>
      <c r="O23" s="22"/>
      <c r="P23" s="22"/>
      <c r="Q23" s="43"/>
      <c r="R23" s="22"/>
      <c r="S23" s="22"/>
      <c r="T23" s="22"/>
      <c r="U23" s="43"/>
      <c r="V23" s="22"/>
      <c r="W23" s="22"/>
      <c r="X23" s="22"/>
      <c r="Y23" s="43"/>
      <c r="Z23" s="22"/>
      <c r="AA23" s="22"/>
      <c r="AB23" s="22"/>
      <c r="AC23" s="6"/>
      <c r="AD23" s="22"/>
      <c r="AE23" s="22"/>
      <c r="AF23" s="22"/>
      <c r="AG23" s="43"/>
      <c r="AH23" s="22"/>
      <c r="AI23" s="22"/>
      <c r="AJ23" s="22"/>
      <c r="AK23" s="43"/>
      <c r="AL23" s="22"/>
      <c r="AM23" s="22"/>
      <c r="AN23" s="22"/>
      <c r="AO23" s="43"/>
      <c r="AP23" s="22"/>
      <c r="AQ23" s="22"/>
      <c r="AR23" s="22"/>
      <c r="AS23" s="43"/>
      <c r="AT23" s="22"/>
      <c r="AU23" s="22"/>
      <c r="AV23" s="22"/>
      <c r="AW23" s="43"/>
      <c r="AX23" s="22"/>
    </row>
    <row r="24" ht="15.75" customHeight="1">
      <c r="A24" s="24"/>
      <c r="B24" s="24"/>
      <c r="C24" s="21"/>
      <c r="D24" s="42"/>
      <c r="E24" s="43"/>
      <c r="F24" s="22"/>
      <c r="G24" s="22"/>
      <c r="H24" s="22"/>
      <c r="I24" s="43"/>
      <c r="J24" s="22"/>
      <c r="K24" s="22"/>
      <c r="L24" s="22"/>
      <c r="M24" s="43"/>
      <c r="N24" s="22"/>
      <c r="O24" s="22"/>
      <c r="P24" s="22"/>
      <c r="Q24" s="43"/>
      <c r="R24" s="22"/>
      <c r="S24" s="22"/>
      <c r="T24" s="22"/>
      <c r="U24" s="43"/>
      <c r="V24" s="22"/>
      <c r="W24" s="22"/>
      <c r="X24" s="22"/>
      <c r="Y24" s="43"/>
      <c r="Z24" s="22"/>
      <c r="AA24" s="22"/>
      <c r="AB24" s="22"/>
      <c r="AC24" s="6"/>
      <c r="AD24" s="22"/>
      <c r="AE24" s="22"/>
      <c r="AF24" s="22"/>
      <c r="AG24" s="43"/>
      <c r="AH24" s="22"/>
      <c r="AI24" s="22"/>
      <c r="AJ24" s="22"/>
      <c r="AK24" s="43"/>
      <c r="AL24" s="22"/>
      <c r="AM24" s="22"/>
      <c r="AN24" s="22"/>
      <c r="AO24" s="43"/>
      <c r="AP24" s="22"/>
      <c r="AQ24" s="22"/>
      <c r="AR24" s="22"/>
      <c r="AS24" s="43"/>
      <c r="AT24" s="22"/>
      <c r="AU24" s="22"/>
      <c r="AV24" s="22"/>
      <c r="AW24" s="43"/>
      <c r="AX24" s="22"/>
    </row>
    <row r="25" ht="15.75" customHeight="1">
      <c r="A25" s="25"/>
      <c r="B25" s="25"/>
      <c r="C25" s="26"/>
      <c r="D25" s="58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6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</row>
    <row r="26" ht="15.75" customHeight="1">
      <c r="A26" s="4"/>
      <c r="B26" s="4"/>
      <c r="C26" s="6"/>
      <c r="D26" s="5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6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</row>
    <row r="27" ht="15.75" customHeight="1">
      <c r="D27" s="60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</row>
    <row r="28" ht="15.75" customHeight="1">
      <c r="D28" s="60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</row>
    <row r="29" ht="15.75" customHeight="1">
      <c r="D29" s="60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</row>
    <row r="30" ht="15.75" customHeight="1">
      <c r="D30" s="60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</row>
    <row r="31" ht="15.75" customHeight="1">
      <c r="D31" s="60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</row>
    <row r="32" ht="15.75" customHeight="1">
      <c r="D32" s="60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</row>
    <row r="33" ht="15.75" customHeight="1">
      <c r="D33" s="60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</row>
    <row r="34" ht="15.75" customHeight="1">
      <c r="D34" s="60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</row>
    <row r="35" ht="15.75" customHeight="1">
      <c r="D35" s="60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</row>
    <row r="36" ht="15.75" customHeight="1">
      <c r="D36" s="60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</row>
    <row r="37" ht="15.75" customHeight="1">
      <c r="D37" s="60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</row>
    <row r="38" ht="15.75" customHeight="1">
      <c r="D38" s="60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</row>
    <row r="39" ht="15.75" customHeight="1">
      <c r="D39" s="60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</row>
    <row r="40" ht="15.75" customHeight="1">
      <c r="D40" s="60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</row>
    <row r="41" ht="15.75" customHeight="1">
      <c r="D41" s="60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</row>
    <row r="42" ht="15.75" customHeight="1">
      <c r="D42" s="60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</row>
    <row r="43" ht="15.75" customHeight="1">
      <c r="D43" s="60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</row>
    <row r="44" ht="15.75" customHeight="1">
      <c r="D44" s="60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</row>
    <row r="45" ht="15.75" customHeight="1">
      <c r="D45" s="60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</row>
    <row r="46" ht="15.75" customHeight="1">
      <c r="D46" s="60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</row>
    <row r="47" ht="15.75" customHeight="1">
      <c r="D47" s="60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</row>
    <row r="48" ht="15.75" customHeight="1">
      <c r="D48" s="60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</row>
    <row r="49" ht="15.75" customHeight="1">
      <c r="D49" s="60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</row>
    <row r="50" ht="15.75" customHeight="1">
      <c r="D50" s="60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</row>
    <row r="51" ht="15.75" customHeight="1">
      <c r="D51" s="60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</row>
    <row r="52" ht="15.75" customHeight="1">
      <c r="D52" s="60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</row>
    <row r="53" ht="15.75" customHeight="1">
      <c r="D53" s="60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</row>
    <row r="54" ht="15.75" customHeight="1">
      <c r="D54" s="60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</row>
    <row r="55" ht="15.75" customHeight="1">
      <c r="D55" s="60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</row>
    <row r="56" ht="15.75" customHeight="1">
      <c r="D56" s="60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</row>
    <row r="57" ht="15.75" customHeight="1">
      <c r="D57" s="60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</row>
    <row r="58" ht="15.75" customHeight="1">
      <c r="D58" s="60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</row>
    <row r="59" ht="15.75" customHeight="1">
      <c r="D59" s="60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</row>
    <row r="60" ht="15.75" customHeight="1">
      <c r="D60" s="60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</row>
    <row r="61" ht="15.75" customHeight="1">
      <c r="D61" s="60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</row>
    <row r="62" ht="15.75" customHeight="1">
      <c r="D62" s="60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</row>
    <row r="63" ht="15.75" customHeight="1">
      <c r="D63" s="60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</row>
    <row r="64" ht="15.75" customHeight="1">
      <c r="D64" s="60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</row>
    <row r="65" ht="15.75" customHeight="1">
      <c r="D65" s="60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</row>
    <row r="66" ht="15.75" customHeight="1">
      <c r="D66" s="60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</row>
    <row r="67" ht="15.75" customHeight="1">
      <c r="D67" s="60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</row>
    <row r="68" ht="15.75" customHeight="1">
      <c r="D68" s="60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</row>
    <row r="69" ht="15.75" customHeight="1">
      <c r="D69" s="60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</row>
    <row r="70" ht="15.75" customHeight="1">
      <c r="D70" s="60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</row>
    <row r="71" ht="15.75" customHeight="1">
      <c r="D71" s="60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</row>
    <row r="72" ht="15.75" customHeight="1">
      <c r="D72" s="60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</row>
    <row r="73" ht="15.75" customHeight="1">
      <c r="D73" s="60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</row>
    <row r="74" ht="15.75" customHeight="1">
      <c r="D74" s="60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</row>
    <row r="75" ht="15.75" customHeight="1">
      <c r="D75" s="60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</row>
    <row r="76" ht="15.75" customHeight="1">
      <c r="D76" s="60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</row>
    <row r="77" ht="15.75" customHeight="1">
      <c r="D77" s="60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</row>
    <row r="78" ht="15.75" customHeight="1">
      <c r="D78" s="60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</row>
    <row r="79" ht="15.75" customHeight="1">
      <c r="D79" s="60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</row>
    <row r="80" ht="15.75" customHeight="1">
      <c r="D80" s="60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</row>
    <row r="81" ht="15.75" customHeight="1">
      <c r="D81" s="60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</row>
    <row r="82" ht="15.75" customHeight="1">
      <c r="D82" s="60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</row>
    <row r="83" ht="15.75" customHeight="1">
      <c r="D83" s="60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</row>
    <row r="84" ht="15.75" customHeight="1">
      <c r="D84" s="60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</row>
    <row r="85" ht="15.75" customHeight="1">
      <c r="D85" s="60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</row>
    <row r="86" ht="15.75" customHeight="1">
      <c r="D86" s="60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</row>
    <row r="87" ht="15.75" customHeight="1">
      <c r="D87" s="60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</row>
    <row r="88" ht="15.75" customHeight="1">
      <c r="D88" s="60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</row>
    <row r="89" ht="15.75" customHeight="1">
      <c r="D89" s="60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</row>
    <row r="90" ht="15.75" customHeight="1">
      <c r="D90" s="60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</row>
    <row r="91" ht="15.75" customHeight="1">
      <c r="D91" s="60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</row>
    <row r="92" ht="15.75" customHeight="1">
      <c r="D92" s="60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</row>
    <row r="93" ht="15.75" customHeight="1">
      <c r="D93" s="60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</row>
    <row r="94" ht="15.75" customHeight="1">
      <c r="D94" s="60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</row>
    <row r="95" ht="15.75" customHeight="1">
      <c r="D95" s="60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</row>
    <row r="96" ht="15.75" customHeight="1">
      <c r="D96" s="60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</row>
    <row r="97" ht="15.75" customHeight="1">
      <c r="D97" s="60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</row>
    <row r="98" ht="15.75" customHeight="1">
      <c r="D98" s="60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</row>
    <row r="99" ht="15.75" customHeight="1">
      <c r="D99" s="60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</row>
    <row r="100" ht="15.75" customHeight="1">
      <c r="D100" s="60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</row>
    <row r="101" ht="15.75" customHeight="1">
      <c r="D101" s="60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</row>
    <row r="102" ht="15.75" customHeight="1">
      <c r="D102" s="60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</row>
    <row r="103" ht="15.75" customHeight="1">
      <c r="D103" s="60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</row>
    <row r="104" ht="15.75" customHeight="1">
      <c r="D104" s="60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</row>
    <row r="105" ht="15.75" customHeight="1">
      <c r="D105" s="60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</row>
    <row r="106" ht="15.75" customHeight="1">
      <c r="D106" s="60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</row>
    <row r="107" ht="15.75" customHeight="1">
      <c r="D107" s="60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</row>
    <row r="108" ht="15.75" customHeight="1">
      <c r="D108" s="60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</row>
    <row r="109" ht="15.75" customHeight="1">
      <c r="D109" s="60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</row>
    <row r="110" ht="15.75" customHeight="1">
      <c r="D110" s="60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</row>
    <row r="111" ht="15.75" customHeight="1">
      <c r="D111" s="60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</row>
    <row r="112" ht="15.75" customHeight="1">
      <c r="D112" s="60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</row>
    <row r="113" ht="15.75" customHeight="1">
      <c r="D113" s="60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</row>
    <row r="114" ht="15.75" customHeight="1">
      <c r="D114" s="60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</row>
    <row r="115" ht="15.75" customHeight="1">
      <c r="D115" s="60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</row>
    <row r="116" ht="15.75" customHeight="1">
      <c r="D116" s="60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</row>
    <row r="117" ht="15.75" customHeight="1">
      <c r="D117" s="60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</row>
    <row r="118" ht="15.75" customHeight="1">
      <c r="D118" s="60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</row>
    <row r="119" ht="15.75" customHeight="1">
      <c r="D119" s="60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</row>
    <row r="120" ht="15.75" customHeight="1">
      <c r="D120" s="60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</row>
    <row r="121" ht="15.75" customHeight="1">
      <c r="D121" s="60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</row>
    <row r="122" ht="15.75" customHeight="1">
      <c r="D122" s="60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</row>
    <row r="123" ht="15.75" customHeight="1">
      <c r="D123" s="60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</row>
    <row r="124" ht="15.75" customHeight="1">
      <c r="D124" s="60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</row>
    <row r="125" ht="15.75" customHeight="1">
      <c r="D125" s="60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</row>
    <row r="126" ht="15.75" customHeight="1">
      <c r="D126" s="60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</row>
    <row r="127" ht="15.75" customHeight="1">
      <c r="D127" s="60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</row>
    <row r="128" ht="15.75" customHeight="1">
      <c r="D128" s="60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</row>
    <row r="129" ht="15.75" customHeight="1">
      <c r="D129" s="60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</row>
    <row r="130" ht="15.75" customHeight="1">
      <c r="D130" s="60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</row>
    <row r="131" ht="15.75" customHeight="1">
      <c r="D131" s="60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</row>
    <row r="132" ht="15.75" customHeight="1">
      <c r="D132" s="60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</row>
    <row r="133" ht="15.75" customHeight="1">
      <c r="D133" s="60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</row>
    <row r="134" ht="15.75" customHeight="1">
      <c r="D134" s="60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</row>
    <row r="135" ht="15.75" customHeight="1">
      <c r="D135" s="60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</row>
    <row r="136" ht="15.75" customHeight="1">
      <c r="D136" s="60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</row>
    <row r="137" ht="15.75" customHeight="1">
      <c r="D137" s="60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</row>
    <row r="138" ht="15.75" customHeight="1">
      <c r="D138" s="60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</row>
    <row r="139" ht="15.75" customHeight="1">
      <c r="D139" s="60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</row>
    <row r="140" ht="15.75" customHeight="1">
      <c r="D140" s="60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</row>
    <row r="141" ht="15.75" customHeight="1">
      <c r="D141" s="60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</row>
    <row r="142" ht="15.75" customHeight="1">
      <c r="D142" s="60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</row>
    <row r="143" ht="15.75" customHeight="1">
      <c r="D143" s="60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</row>
    <row r="144" ht="15.75" customHeight="1">
      <c r="D144" s="60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</row>
    <row r="145" ht="15.75" customHeight="1">
      <c r="D145" s="60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</row>
    <row r="146" ht="15.75" customHeight="1">
      <c r="D146" s="60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</row>
    <row r="147" ht="15.75" customHeight="1">
      <c r="D147" s="60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</row>
    <row r="148" ht="15.75" customHeight="1">
      <c r="D148" s="60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</row>
    <row r="149" ht="15.75" customHeight="1">
      <c r="D149" s="60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</row>
    <row r="150" ht="15.75" customHeight="1">
      <c r="D150" s="60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</row>
    <row r="151" ht="15.75" customHeight="1">
      <c r="D151" s="60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</row>
    <row r="152" ht="15.75" customHeight="1">
      <c r="D152" s="60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</row>
    <row r="153" ht="15.75" customHeight="1">
      <c r="D153" s="60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</row>
    <row r="154" ht="15.75" customHeight="1">
      <c r="D154" s="60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</row>
    <row r="155" ht="15.75" customHeight="1">
      <c r="D155" s="60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</row>
    <row r="156" ht="15.75" customHeight="1">
      <c r="D156" s="60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</row>
    <row r="157" ht="15.75" customHeight="1">
      <c r="D157" s="60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</row>
    <row r="158" ht="15.75" customHeight="1">
      <c r="D158" s="60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</row>
    <row r="159" ht="15.75" customHeight="1">
      <c r="D159" s="60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</row>
    <row r="160" ht="15.75" customHeight="1">
      <c r="D160" s="60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</row>
    <row r="161" ht="15.75" customHeight="1">
      <c r="D161" s="60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</row>
    <row r="162" ht="15.75" customHeight="1">
      <c r="D162" s="60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</row>
    <row r="163" ht="15.75" customHeight="1">
      <c r="D163" s="60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</row>
    <row r="164" ht="15.75" customHeight="1">
      <c r="D164" s="60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</row>
    <row r="165" ht="15.75" customHeight="1">
      <c r="D165" s="60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</row>
    <row r="166" ht="15.75" customHeight="1">
      <c r="D166" s="60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</row>
    <row r="167" ht="15.75" customHeight="1">
      <c r="D167" s="60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</row>
    <row r="168" ht="15.75" customHeight="1">
      <c r="D168" s="60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</row>
    <row r="169" ht="15.75" customHeight="1">
      <c r="D169" s="60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</row>
    <row r="170" ht="15.75" customHeight="1">
      <c r="D170" s="60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</row>
    <row r="171" ht="15.75" customHeight="1">
      <c r="D171" s="60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</row>
    <row r="172" ht="15.75" customHeight="1">
      <c r="D172" s="60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</row>
    <row r="173" ht="15.75" customHeight="1">
      <c r="D173" s="60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</row>
    <row r="174" ht="15.75" customHeight="1">
      <c r="D174" s="60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</row>
    <row r="175" ht="15.75" customHeight="1">
      <c r="D175" s="60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</row>
    <row r="176" ht="15.75" customHeight="1">
      <c r="D176" s="60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</row>
    <row r="177" ht="15.75" customHeight="1">
      <c r="D177" s="60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</row>
    <row r="178" ht="15.75" customHeight="1">
      <c r="D178" s="60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</row>
    <row r="179" ht="15.75" customHeight="1">
      <c r="D179" s="60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</row>
    <row r="180" ht="15.75" customHeight="1">
      <c r="D180" s="60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</row>
    <row r="181" ht="15.75" customHeight="1">
      <c r="D181" s="60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</row>
    <row r="182" ht="15.75" customHeight="1">
      <c r="D182" s="60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</row>
    <row r="183" ht="15.75" customHeight="1">
      <c r="D183" s="60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</row>
    <row r="184" ht="15.75" customHeight="1">
      <c r="D184" s="60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</row>
    <row r="185" ht="15.75" customHeight="1">
      <c r="D185" s="60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</row>
    <row r="186" ht="15.75" customHeight="1">
      <c r="D186" s="60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</row>
    <row r="187" ht="15.75" customHeight="1">
      <c r="D187" s="60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</row>
    <row r="188" ht="15.75" customHeight="1">
      <c r="D188" s="60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</row>
    <row r="189" ht="15.75" customHeight="1">
      <c r="D189" s="60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</row>
    <row r="190" ht="15.75" customHeight="1">
      <c r="D190" s="60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</row>
    <row r="191" ht="15.75" customHeight="1">
      <c r="D191" s="60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</row>
    <row r="192" ht="15.75" customHeight="1">
      <c r="D192" s="60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</row>
    <row r="193" ht="15.75" customHeight="1">
      <c r="D193" s="60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</row>
    <row r="194" ht="15.75" customHeight="1">
      <c r="D194" s="60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</row>
    <row r="195" ht="15.75" customHeight="1">
      <c r="D195" s="60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</row>
    <row r="196" ht="15.75" customHeight="1">
      <c r="D196" s="60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</row>
    <row r="197" ht="15.75" customHeight="1">
      <c r="D197" s="60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</row>
    <row r="198" ht="15.75" customHeight="1">
      <c r="D198" s="60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</row>
    <row r="199" ht="15.75" customHeight="1">
      <c r="D199" s="60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</row>
    <row r="200" ht="15.75" customHeight="1">
      <c r="D200" s="60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</row>
    <row r="201" ht="15.75" customHeight="1">
      <c r="D201" s="60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</row>
    <row r="202" ht="15.75" customHeight="1">
      <c r="D202" s="60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</row>
    <row r="203" ht="15.75" customHeight="1">
      <c r="D203" s="60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</row>
    <row r="204" ht="15.75" customHeight="1">
      <c r="D204" s="60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</row>
    <row r="205" ht="15.75" customHeight="1">
      <c r="D205" s="60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</row>
    <row r="206" ht="15.75" customHeight="1">
      <c r="D206" s="60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</row>
    <row r="207" ht="15.75" customHeight="1">
      <c r="D207" s="60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</row>
    <row r="208" ht="15.75" customHeight="1">
      <c r="D208" s="60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</row>
    <row r="209" ht="15.75" customHeight="1">
      <c r="D209" s="60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</row>
    <row r="210" ht="15.75" customHeight="1">
      <c r="D210" s="60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</row>
    <row r="211" ht="15.75" customHeight="1">
      <c r="D211" s="60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</row>
    <row r="212" ht="15.75" customHeight="1">
      <c r="D212" s="60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</row>
    <row r="213" ht="15.75" customHeight="1">
      <c r="D213" s="60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</row>
    <row r="214" ht="15.75" customHeight="1">
      <c r="D214" s="60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</row>
    <row r="215" ht="15.75" customHeight="1">
      <c r="D215" s="60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</row>
    <row r="216" ht="15.75" customHeight="1">
      <c r="D216" s="60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</row>
    <row r="217" ht="15.75" customHeight="1">
      <c r="D217" s="60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</row>
    <row r="218" ht="15.75" customHeight="1">
      <c r="D218" s="60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</row>
    <row r="219" ht="15.75" customHeight="1">
      <c r="D219" s="60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</row>
    <row r="220" ht="15.75" customHeight="1">
      <c r="D220" s="60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</row>
    <row r="221" ht="15.75" customHeight="1">
      <c r="D221" s="60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</row>
    <row r="222" ht="15.75" customHeight="1">
      <c r="D222" s="60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</row>
    <row r="223" ht="15.75" customHeight="1">
      <c r="D223" s="60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</row>
    <row r="224" ht="15.75" customHeight="1">
      <c r="D224" s="60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</row>
    <row r="225" ht="15.75" customHeight="1">
      <c r="D225" s="60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</row>
    <row r="226" ht="15.75" customHeight="1">
      <c r="D226" s="60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</row>
    <row r="227" ht="15.75" customHeight="1">
      <c r="D227" s="60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</row>
    <row r="228" ht="15.75" customHeight="1">
      <c r="D228" s="60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</row>
    <row r="229" ht="15.75" customHeight="1">
      <c r="D229" s="60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</row>
    <row r="230" ht="15.75" customHeight="1">
      <c r="D230" s="60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</row>
    <row r="231" ht="15.75" customHeight="1">
      <c r="D231" s="60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</row>
    <row r="232" ht="15.75" customHeight="1">
      <c r="D232" s="60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</row>
    <row r="233" ht="15.75" customHeight="1">
      <c r="D233" s="60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</row>
    <row r="234" ht="15.75" customHeight="1">
      <c r="D234" s="60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</row>
    <row r="235" ht="15.75" customHeight="1">
      <c r="D235" s="60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</row>
    <row r="236" ht="15.75" customHeight="1">
      <c r="D236" s="60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</row>
    <row r="237" ht="15.75" customHeight="1">
      <c r="D237" s="60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</row>
    <row r="238" ht="15.75" customHeight="1">
      <c r="D238" s="60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</row>
    <row r="239" ht="15.75" customHeight="1">
      <c r="D239" s="60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</row>
    <row r="240" ht="15.75" customHeight="1">
      <c r="D240" s="60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</row>
    <row r="241" ht="15.75" customHeight="1">
      <c r="D241" s="60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</row>
    <row r="242" ht="15.75" customHeight="1">
      <c r="D242" s="60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</row>
    <row r="243" ht="15.75" customHeight="1">
      <c r="D243" s="60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</row>
    <row r="244" ht="15.75" customHeight="1">
      <c r="D244" s="60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</row>
    <row r="245" ht="15.75" customHeight="1">
      <c r="D245" s="60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</row>
    <row r="246" ht="15.75" customHeight="1">
      <c r="D246" s="60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</row>
    <row r="247" ht="15.75" customHeight="1">
      <c r="D247" s="60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</row>
    <row r="248" ht="15.75" customHeight="1">
      <c r="D248" s="60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</row>
    <row r="249" ht="15.75" customHeight="1">
      <c r="D249" s="60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</row>
    <row r="250" ht="15.75" customHeight="1">
      <c r="D250" s="60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</row>
    <row r="251" ht="15.75" customHeight="1">
      <c r="D251" s="60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</row>
    <row r="252" ht="15.75" customHeight="1">
      <c r="D252" s="60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</row>
    <row r="253" ht="15.75" customHeight="1">
      <c r="D253" s="60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</row>
    <row r="254" ht="15.75" customHeight="1">
      <c r="D254" s="60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</row>
    <row r="255" ht="15.75" customHeight="1">
      <c r="D255" s="60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</row>
    <row r="256" ht="15.75" customHeight="1">
      <c r="D256" s="60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</row>
    <row r="257" ht="15.75" customHeight="1">
      <c r="D257" s="60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</row>
    <row r="258" ht="15.75" customHeight="1">
      <c r="D258" s="60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</row>
    <row r="259" ht="15.75" customHeight="1">
      <c r="D259" s="60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</row>
    <row r="260" ht="15.75" customHeight="1">
      <c r="D260" s="60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</row>
    <row r="261" ht="15.75" customHeight="1">
      <c r="D261" s="60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</row>
    <row r="262" ht="15.75" customHeight="1">
      <c r="D262" s="60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</row>
    <row r="263" ht="15.75" customHeight="1">
      <c r="D263" s="60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</row>
    <row r="264" ht="15.75" customHeight="1">
      <c r="D264" s="60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</row>
    <row r="265" ht="15.75" customHeight="1">
      <c r="D265" s="60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</row>
    <row r="266" ht="15.75" customHeight="1">
      <c r="D266" s="60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</row>
    <row r="267" ht="15.75" customHeight="1">
      <c r="D267" s="60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</row>
    <row r="268" ht="15.75" customHeight="1">
      <c r="D268" s="60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</row>
    <row r="269" ht="15.75" customHeight="1">
      <c r="D269" s="60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</row>
    <row r="270" ht="15.75" customHeight="1">
      <c r="D270" s="60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</row>
    <row r="271" ht="15.75" customHeight="1">
      <c r="D271" s="60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</row>
    <row r="272" ht="15.75" customHeight="1">
      <c r="D272" s="60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</row>
    <row r="273" ht="15.75" customHeight="1">
      <c r="D273" s="60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</row>
    <row r="274" ht="15.75" customHeight="1">
      <c r="D274" s="60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</row>
    <row r="275" ht="15.75" customHeight="1">
      <c r="D275" s="60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</row>
    <row r="276" ht="15.75" customHeight="1">
      <c r="D276" s="60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</row>
    <row r="277" ht="15.75" customHeight="1">
      <c r="D277" s="60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</row>
    <row r="278" ht="15.75" customHeight="1">
      <c r="D278" s="60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</row>
    <row r="279" ht="15.75" customHeight="1">
      <c r="D279" s="60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</row>
    <row r="280" ht="15.75" customHeight="1">
      <c r="D280" s="60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</row>
    <row r="281" ht="15.75" customHeight="1">
      <c r="D281" s="60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</row>
    <row r="282" ht="15.75" customHeight="1">
      <c r="D282" s="60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</row>
    <row r="283" ht="15.75" customHeight="1">
      <c r="D283" s="60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</row>
    <row r="284" ht="15.75" customHeight="1">
      <c r="D284" s="60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</row>
    <row r="285" ht="15.75" customHeight="1">
      <c r="D285" s="60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</row>
    <row r="286" ht="15.75" customHeight="1">
      <c r="D286" s="60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</row>
    <row r="287" ht="15.75" customHeight="1">
      <c r="D287" s="60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</row>
    <row r="288" ht="15.75" customHeight="1">
      <c r="D288" s="60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</row>
    <row r="289" ht="15.75" customHeight="1">
      <c r="D289" s="60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</row>
    <row r="290" ht="15.75" customHeight="1">
      <c r="D290" s="60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</row>
    <row r="291" ht="15.75" customHeight="1">
      <c r="D291" s="60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</row>
    <row r="292" ht="15.75" customHeight="1">
      <c r="D292" s="60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</row>
    <row r="293" ht="15.75" customHeight="1">
      <c r="D293" s="60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</row>
    <row r="294" ht="15.75" customHeight="1">
      <c r="D294" s="60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</row>
    <row r="295" ht="15.75" customHeight="1">
      <c r="D295" s="60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</row>
    <row r="296" ht="15.75" customHeight="1">
      <c r="D296" s="60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</row>
    <row r="297" ht="15.75" customHeight="1">
      <c r="D297" s="60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</row>
    <row r="298" ht="15.75" customHeight="1">
      <c r="D298" s="60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</row>
    <row r="299" ht="15.75" customHeight="1">
      <c r="D299" s="60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</row>
    <row r="300" ht="15.75" customHeight="1">
      <c r="D300" s="60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</row>
    <row r="301" ht="15.75" customHeight="1">
      <c r="D301" s="60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</row>
    <row r="302" ht="15.75" customHeight="1">
      <c r="D302" s="60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</row>
    <row r="303" ht="15.75" customHeight="1">
      <c r="D303" s="60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</row>
    <row r="304" ht="15.75" customHeight="1">
      <c r="D304" s="60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</row>
    <row r="305" ht="15.75" customHeight="1">
      <c r="D305" s="60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</row>
    <row r="306" ht="15.75" customHeight="1">
      <c r="D306" s="60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</row>
    <row r="307" ht="15.75" customHeight="1">
      <c r="D307" s="60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</row>
    <row r="308" ht="15.75" customHeight="1">
      <c r="D308" s="60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</row>
    <row r="309" ht="15.75" customHeight="1">
      <c r="D309" s="60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</row>
    <row r="310" ht="15.75" customHeight="1">
      <c r="D310" s="60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</row>
    <row r="311" ht="15.75" customHeight="1">
      <c r="D311" s="60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</row>
    <row r="312" ht="15.75" customHeight="1">
      <c r="D312" s="60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</row>
    <row r="313" ht="15.75" customHeight="1">
      <c r="D313" s="60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</row>
    <row r="314" ht="15.75" customHeight="1">
      <c r="D314" s="60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</row>
    <row r="315" ht="15.75" customHeight="1">
      <c r="D315" s="60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</row>
    <row r="316" ht="15.75" customHeight="1">
      <c r="D316" s="60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</row>
    <row r="317" ht="15.75" customHeight="1">
      <c r="D317" s="60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</row>
    <row r="318" ht="15.75" customHeight="1">
      <c r="D318" s="60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</row>
    <row r="319" ht="15.75" customHeight="1">
      <c r="D319" s="60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</row>
    <row r="320" ht="15.75" customHeight="1">
      <c r="D320" s="60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</row>
    <row r="321" ht="15.75" customHeight="1">
      <c r="D321" s="60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</row>
    <row r="322" ht="15.75" customHeight="1">
      <c r="D322" s="60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</row>
    <row r="323" ht="15.75" customHeight="1">
      <c r="D323" s="60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</row>
    <row r="324" ht="15.75" customHeight="1">
      <c r="D324" s="60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</row>
    <row r="325" ht="15.75" customHeight="1">
      <c r="D325" s="60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</row>
    <row r="326" ht="15.75" customHeight="1">
      <c r="D326" s="60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</row>
    <row r="327" ht="15.75" customHeight="1">
      <c r="D327" s="60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</row>
    <row r="328" ht="15.75" customHeight="1">
      <c r="D328" s="60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</row>
    <row r="329" ht="15.75" customHeight="1">
      <c r="D329" s="60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</row>
    <row r="330" ht="15.75" customHeight="1">
      <c r="D330" s="60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</row>
    <row r="331" ht="15.75" customHeight="1">
      <c r="D331" s="60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</row>
    <row r="332" ht="15.75" customHeight="1">
      <c r="D332" s="60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</row>
    <row r="333" ht="15.75" customHeight="1">
      <c r="D333" s="60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</row>
    <row r="334" ht="15.75" customHeight="1">
      <c r="D334" s="60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</row>
    <row r="335" ht="15.75" customHeight="1">
      <c r="D335" s="60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</row>
    <row r="336" ht="15.75" customHeight="1">
      <c r="D336" s="60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</row>
    <row r="337" ht="15.75" customHeight="1">
      <c r="D337" s="60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</row>
    <row r="338" ht="15.75" customHeight="1">
      <c r="D338" s="60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</row>
    <row r="339" ht="15.75" customHeight="1">
      <c r="D339" s="60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  <c r="AU339" s="35"/>
      <c r="AV339" s="35"/>
      <c r="AW339" s="35"/>
      <c r="AX339" s="35"/>
    </row>
    <row r="340" ht="15.75" customHeight="1">
      <c r="D340" s="60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  <c r="AU340" s="35"/>
      <c r="AV340" s="35"/>
      <c r="AW340" s="35"/>
      <c r="AX340" s="35"/>
    </row>
    <row r="341" ht="15.75" customHeight="1">
      <c r="D341" s="60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/>
      <c r="AX341" s="35"/>
    </row>
    <row r="342" ht="15.75" customHeight="1">
      <c r="D342" s="60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  <c r="AU342" s="35"/>
      <c r="AV342" s="35"/>
      <c r="AW342" s="35"/>
      <c r="AX342" s="35"/>
    </row>
    <row r="343" ht="15.75" customHeight="1">
      <c r="D343" s="60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  <c r="AU343" s="35"/>
      <c r="AV343" s="35"/>
      <c r="AW343" s="35"/>
      <c r="AX343" s="35"/>
    </row>
    <row r="344" ht="15.75" customHeight="1">
      <c r="D344" s="60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  <c r="AU344" s="35"/>
      <c r="AV344" s="35"/>
      <c r="AW344" s="35"/>
      <c r="AX344" s="35"/>
    </row>
    <row r="345" ht="15.75" customHeight="1">
      <c r="D345" s="60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</row>
    <row r="346" ht="15.75" customHeight="1">
      <c r="D346" s="60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</row>
    <row r="347" ht="15.75" customHeight="1">
      <c r="D347" s="60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  <c r="AV347" s="35"/>
      <c r="AW347" s="35"/>
      <c r="AX347" s="35"/>
    </row>
    <row r="348" ht="15.75" customHeight="1">
      <c r="D348" s="60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</row>
    <row r="349" ht="15.75" customHeight="1">
      <c r="D349" s="60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</row>
    <row r="350" ht="15.75" customHeight="1">
      <c r="D350" s="60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</row>
    <row r="351" ht="15.75" customHeight="1">
      <c r="D351" s="60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  <c r="AU351" s="35"/>
      <c r="AV351" s="35"/>
      <c r="AW351" s="35"/>
      <c r="AX351" s="35"/>
    </row>
    <row r="352" ht="15.75" customHeight="1">
      <c r="D352" s="60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  <c r="AU352" s="35"/>
      <c r="AV352" s="35"/>
      <c r="AW352" s="35"/>
      <c r="AX352" s="35"/>
    </row>
    <row r="353" ht="15.75" customHeight="1">
      <c r="D353" s="60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  <c r="AU353" s="35"/>
      <c r="AV353" s="35"/>
      <c r="AW353" s="35"/>
      <c r="AX353" s="35"/>
    </row>
    <row r="354" ht="15.75" customHeight="1">
      <c r="D354" s="60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</row>
    <row r="355" ht="15.75" customHeight="1">
      <c r="D355" s="60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</row>
    <row r="356" ht="15.75" customHeight="1">
      <c r="D356" s="60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</row>
    <row r="357" ht="15.75" customHeight="1">
      <c r="D357" s="60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</row>
    <row r="358" ht="15.75" customHeight="1">
      <c r="D358" s="60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</row>
    <row r="359" ht="15.75" customHeight="1">
      <c r="D359" s="60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  <c r="AU359" s="35"/>
      <c r="AV359" s="35"/>
      <c r="AW359" s="35"/>
      <c r="AX359" s="35"/>
    </row>
    <row r="360" ht="15.75" customHeight="1">
      <c r="D360" s="60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  <c r="AU360" s="35"/>
      <c r="AV360" s="35"/>
      <c r="AW360" s="35"/>
      <c r="AX360" s="35"/>
    </row>
    <row r="361" ht="15.75" customHeight="1">
      <c r="D361" s="60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</row>
    <row r="362" ht="15.75" customHeight="1">
      <c r="D362" s="60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  <c r="AU362" s="35"/>
      <c r="AV362" s="35"/>
      <c r="AW362" s="35"/>
      <c r="AX362" s="35"/>
    </row>
    <row r="363" ht="15.75" customHeight="1">
      <c r="D363" s="60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</row>
    <row r="364" ht="15.75" customHeight="1">
      <c r="D364" s="60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</row>
    <row r="365" ht="15.75" customHeight="1">
      <c r="D365" s="60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  <c r="AU365" s="35"/>
      <c r="AV365" s="35"/>
      <c r="AW365" s="35"/>
      <c r="AX365" s="35"/>
    </row>
    <row r="366" ht="15.75" customHeight="1">
      <c r="D366" s="60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  <c r="AU366" s="35"/>
      <c r="AV366" s="35"/>
      <c r="AW366" s="35"/>
      <c r="AX366" s="35"/>
    </row>
    <row r="367" ht="15.75" customHeight="1">
      <c r="D367" s="60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  <c r="AU367" s="35"/>
      <c r="AV367" s="35"/>
      <c r="AW367" s="35"/>
      <c r="AX367" s="35"/>
    </row>
    <row r="368" ht="15.75" customHeight="1">
      <c r="D368" s="60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  <c r="AU368" s="35"/>
      <c r="AV368" s="35"/>
      <c r="AW368" s="35"/>
      <c r="AX368" s="35"/>
    </row>
    <row r="369" ht="15.75" customHeight="1">
      <c r="D369" s="60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  <c r="AU369" s="35"/>
      <c r="AV369" s="35"/>
      <c r="AW369" s="35"/>
      <c r="AX369" s="35"/>
    </row>
    <row r="370" ht="15.75" customHeight="1">
      <c r="D370" s="60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  <c r="AU370" s="35"/>
      <c r="AV370" s="35"/>
      <c r="AW370" s="35"/>
      <c r="AX370" s="35"/>
    </row>
    <row r="371" ht="15.75" customHeight="1">
      <c r="D371" s="60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  <c r="AU371" s="35"/>
      <c r="AV371" s="35"/>
      <c r="AW371" s="35"/>
      <c r="AX371" s="35"/>
    </row>
    <row r="372" ht="15.75" customHeight="1">
      <c r="D372" s="60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  <c r="AX372" s="35"/>
    </row>
    <row r="373" ht="15.75" customHeight="1">
      <c r="D373" s="60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</row>
    <row r="374" ht="15.75" customHeight="1">
      <c r="D374" s="60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  <c r="AU374" s="35"/>
      <c r="AV374" s="35"/>
      <c r="AW374" s="35"/>
      <c r="AX374" s="35"/>
    </row>
    <row r="375" ht="15.75" customHeight="1">
      <c r="D375" s="60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/>
      <c r="AX375" s="35"/>
    </row>
    <row r="376" ht="15.75" customHeight="1">
      <c r="D376" s="60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  <c r="AU376" s="35"/>
      <c r="AV376" s="35"/>
      <c r="AW376" s="35"/>
      <c r="AX376" s="35"/>
    </row>
    <row r="377" ht="15.75" customHeight="1">
      <c r="D377" s="60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</row>
    <row r="378" ht="15.75" customHeight="1">
      <c r="D378" s="60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</row>
    <row r="379" ht="15.75" customHeight="1">
      <c r="D379" s="60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  <c r="AX379" s="35"/>
    </row>
    <row r="380" ht="15.75" customHeight="1">
      <c r="D380" s="60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  <c r="AU380" s="35"/>
      <c r="AV380" s="35"/>
      <c r="AW380" s="35"/>
      <c r="AX380" s="35"/>
    </row>
    <row r="381" ht="15.75" customHeight="1">
      <c r="D381" s="60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</row>
    <row r="382" ht="15.75" customHeight="1">
      <c r="D382" s="60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</row>
    <row r="383" ht="15.75" customHeight="1">
      <c r="D383" s="60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  <c r="AU383" s="35"/>
      <c r="AV383" s="35"/>
      <c r="AW383" s="35"/>
      <c r="AX383" s="35"/>
    </row>
    <row r="384" ht="15.75" customHeight="1">
      <c r="D384" s="60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</row>
    <row r="385" ht="15.75" customHeight="1">
      <c r="D385" s="60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</row>
    <row r="386" ht="15.75" customHeight="1">
      <c r="D386" s="60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  <c r="AU386" s="35"/>
      <c r="AV386" s="35"/>
      <c r="AW386" s="35"/>
      <c r="AX386" s="35"/>
    </row>
    <row r="387" ht="15.75" customHeight="1">
      <c r="D387" s="60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  <c r="AX387" s="35"/>
    </row>
    <row r="388" ht="15.75" customHeight="1">
      <c r="D388" s="60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  <c r="AU388" s="35"/>
      <c r="AV388" s="35"/>
      <c r="AW388" s="35"/>
      <c r="AX388" s="35"/>
    </row>
    <row r="389" ht="15.75" customHeight="1">
      <c r="D389" s="60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  <c r="AX389" s="35"/>
    </row>
    <row r="390" ht="15.75" customHeight="1">
      <c r="D390" s="60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</row>
    <row r="391" ht="15.75" customHeight="1">
      <c r="D391" s="60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</row>
    <row r="392" ht="15.75" customHeight="1">
      <c r="D392" s="60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</row>
    <row r="393" ht="15.75" customHeight="1">
      <c r="D393" s="60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</row>
    <row r="394" ht="15.75" customHeight="1">
      <c r="D394" s="60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  <c r="AU394" s="35"/>
      <c r="AV394" s="35"/>
      <c r="AW394" s="35"/>
      <c r="AX394" s="35"/>
    </row>
    <row r="395" ht="15.75" customHeight="1">
      <c r="D395" s="60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  <c r="AU395" s="35"/>
      <c r="AV395" s="35"/>
      <c r="AW395" s="35"/>
      <c r="AX395" s="35"/>
    </row>
    <row r="396" ht="15.75" customHeight="1">
      <c r="D396" s="60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  <c r="AT396" s="35"/>
      <c r="AU396" s="35"/>
      <c r="AV396" s="35"/>
      <c r="AW396" s="35"/>
      <c r="AX396" s="35"/>
    </row>
    <row r="397" ht="15.75" customHeight="1">
      <c r="D397" s="60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</row>
    <row r="398" ht="15.75" customHeight="1">
      <c r="D398" s="60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  <c r="AU398" s="35"/>
      <c r="AV398" s="35"/>
      <c r="AW398" s="35"/>
      <c r="AX398" s="35"/>
    </row>
    <row r="399" ht="15.75" customHeight="1">
      <c r="D399" s="60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</row>
    <row r="400" ht="15.75" customHeight="1">
      <c r="D400" s="60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</row>
    <row r="401" ht="15.75" customHeight="1">
      <c r="D401" s="60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</row>
    <row r="402" ht="15.75" customHeight="1">
      <c r="D402" s="60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  <c r="AU402" s="35"/>
      <c r="AV402" s="35"/>
      <c r="AW402" s="35"/>
      <c r="AX402" s="35"/>
    </row>
    <row r="403" ht="15.75" customHeight="1">
      <c r="D403" s="60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  <c r="AU403" s="35"/>
      <c r="AV403" s="35"/>
      <c r="AW403" s="35"/>
      <c r="AX403" s="35"/>
    </row>
    <row r="404" ht="15.75" customHeight="1">
      <c r="D404" s="60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  <c r="AU404" s="35"/>
      <c r="AV404" s="35"/>
      <c r="AW404" s="35"/>
      <c r="AX404" s="35"/>
    </row>
    <row r="405" ht="15.75" customHeight="1">
      <c r="D405" s="60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  <c r="AU405" s="35"/>
      <c r="AV405" s="35"/>
      <c r="AW405" s="35"/>
      <c r="AX405" s="35"/>
    </row>
    <row r="406" ht="15.75" customHeight="1">
      <c r="D406" s="60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  <c r="AU406" s="35"/>
      <c r="AV406" s="35"/>
      <c r="AW406" s="35"/>
      <c r="AX406" s="35"/>
    </row>
    <row r="407" ht="15.75" customHeight="1">
      <c r="D407" s="60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  <c r="AU407" s="35"/>
      <c r="AV407" s="35"/>
      <c r="AW407" s="35"/>
      <c r="AX407" s="35"/>
    </row>
    <row r="408" ht="15.75" customHeight="1">
      <c r="D408" s="60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</row>
    <row r="409" ht="15.75" customHeight="1">
      <c r="D409" s="60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</row>
    <row r="410" ht="15.75" customHeight="1">
      <c r="D410" s="60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  <c r="AU410" s="35"/>
      <c r="AV410" s="35"/>
      <c r="AW410" s="35"/>
      <c r="AX410" s="35"/>
    </row>
    <row r="411" ht="15.75" customHeight="1">
      <c r="D411" s="60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  <c r="AU411" s="35"/>
      <c r="AV411" s="35"/>
      <c r="AW411" s="35"/>
      <c r="AX411" s="35"/>
    </row>
    <row r="412" ht="15.75" customHeight="1">
      <c r="D412" s="60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  <c r="AU412" s="35"/>
      <c r="AV412" s="35"/>
      <c r="AW412" s="35"/>
      <c r="AX412" s="35"/>
    </row>
    <row r="413" ht="15.75" customHeight="1">
      <c r="D413" s="60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  <c r="AU413" s="35"/>
      <c r="AV413" s="35"/>
      <c r="AW413" s="35"/>
      <c r="AX413" s="35"/>
    </row>
    <row r="414" ht="15.75" customHeight="1">
      <c r="D414" s="60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  <c r="AU414" s="35"/>
      <c r="AV414" s="35"/>
      <c r="AW414" s="35"/>
      <c r="AX414" s="35"/>
    </row>
    <row r="415" ht="15.75" customHeight="1">
      <c r="D415" s="60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  <c r="AU415" s="35"/>
      <c r="AV415" s="35"/>
      <c r="AW415" s="35"/>
      <c r="AX415" s="35"/>
    </row>
    <row r="416" ht="15.75" customHeight="1">
      <c r="D416" s="60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  <c r="AU416" s="35"/>
      <c r="AV416" s="35"/>
      <c r="AW416" s="35"/>
      <c r="AX416" s="35"/>
    </row>
    <row r="417" ht="15.75" customHeight="1">
      <c r="D417" s="60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</row>
    <row r="418" ht="15.75" customHeight="1">
      <c r="D418" s="60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</row>
    <row r="419" ht="15.75" customHeight="1">
      <c r="D419" s="60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  <c r="AU419" s="35"/>
      <c r="AV419" s="35"/>
      <c r="AW419" s="35"/>
      <c r="AX419" s="35"/>
    </row>
    <row r="420" ht="15.75" customHeight="1">
      <c r="D420" s="60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  <c r="AU420" s="35"/>
      <c r="AV420" s="35"/>
      <c r="AW420" s="35"/>
      <c r="AX420" s="35"/>
    </row>
    <row r="421" ht="15.75" customHeight="1">
      <c r="D421" s="60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</row>
    <row r="422" ht="15.75" customHeight="1">
      <c r="D422" s="60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  <c r="AU422" s="35"/>
      <c r="AV422" s="35"/>
      <c r="AW422" s="35"/>
      <c r="AX422" s="35"/>
    </row>
    <row r="423" ht="15.75" customHeight="1">
      <c r="D423" s="60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  <c r="AU423" s="35"/>
      <c r="AV423" s="35"/>
      <c r="AW423" s="35"/>
      <c r="AX423" s="35"/>
    </row>
    <row r="424" ht="15.75" customHeight="1">
      <c r="D424" s="60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  <c r="AS424" s="35"/>
      <c r="AT424" s="35"/>
      <c r="AU424" s="35"/>
      <c r="AV424" s="35"/>
      <c r="AW424" s="35"/>
      <c r="AX424" s="35"/>
    </row>
    <row r="425" ht="15.75" customHeight="1">
      <c r="D425" s="60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  <c r="AU425" s="35"/>
      <c r="AV425" s="35"/>
      <c r="AW425" s="35"/>
      <c r="AX425" s="35"/>
    </row>
    <row r="426" ht="15.75" customHeight="1">
      <c r="D426" s="60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</row>
    <row r="427" ht="15.75" customHeight="1">
      <c r="D427" s="60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5"/>
      <c r="AW427" s="35"/>
      <c r="AX427" s="35"/>
    </row>
    <row r="428" ht="15.75" customHeight="1">
      <c r="D428" s="60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  <c r="AU428" s="35"/>
      <c r="AV428" s="35"/>
      <c r="AW428" s="35"/>
      <c r="AX428" s="35"/>
    </row>
    <row r="429" ht="15.75" customHeight="1">
      <c r="D429" s="60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  <c r="AU429" s="35"/>
      <c r="AV429" s="35"/>
      <c r="AW429" s="35"/>
      <c r="AX429" s="35"/>
    </row>
    <row r="430" ht="15.75" customHeight="1">
      <c r="D430" s="60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  <c r="AB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  <c r="AT430" s="35"/>
      <c r="AU430" s="35"/>
      <c r="AV430" s="35"/>
      <c r="AW430" s="35"/>
      <c r="AX430" s="35"/>
    </row>
    <row r="431" ht="15.75" customHeight="1">
      <c r="D431" s="60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  <c r="AB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  <c r="AU431" s="35"/>
      <c r="AV431" s="35"/>
      <c r="AW431" s="35"/>
      <c r="AX431" s="35"/>
    </row>
    <row r="432" ht="15.75" customHeight="1">
      <c r="D432" s="60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  <c r="AU432" s="35"/>
      <c r="AV432" s="35"/>
      <c r="AW432" s="35"/>
      <c r="AX432" s="35"/>
    </row>
    <row r="433" ht="15.75" customHeight="1">
      <c r="D433" s="60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  <c r="AV433" s="35"/>
      <c r="AW433" s="35"/>
      <c r="AX433" s="35"/>
    </row>
    <row r="434" ht="15.75" customHeight="1">
      <c r="D434" s="60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  <c r="AU434" s="35"/>
      <c r="AV434" s="35"/>
      <c r="AW434" s="35"/>
      <c r="AX434" s="35"/>
    </row>
    <row r="435" ht="15.75" customHeight="1">
      <c r="D435" s="60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  <c r="AX435" s="35"/>
    </row>
    <row r="436" ht="15.75" customHeight="1">
      <c r="D436" s="60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</row>
    <row r="437" ht="15.75" customHeight="1">
      <c r="D437" s="60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  <c r="AU437" s="35"/>
      <c r="AV437" s="35"/>
      <c r="AW437" s="35"/>
      <c r="AX437" s="35"/>
    </row>
    <row r="438" ht="15.75" customHeight="1">
      <c r="D438" s="60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  <c r="AU438" s="35"/>
      <c r="AV438" s="35"/>
      <c r="AW438" s="35"/>
      <c r="AX438" s="35"/>
    </row>
    <row r="439" ht="15.75" customHeight="1">
      <c r="D439" s="60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  <c r="AT439" s="35"/>
      <c r="AU439" s="35"/>
      <c r="AV439" s="35"/>
      <c r="AW439" s="35"/>
      <c r="AX439" s="35"/>
    </row>
    <row r="440" ht="15.75" customHeight="1">
      <c r="D440" s="60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  <c r="AB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  <c r="AT440" s="35"/>
      <c r="AU440" s="35"/>
      <c r="AV440" s="35"/>
      <c r="AW440" s="35"/>
      <c r="AX440" s="35"/>
    </row>
    <row r="441" ht="15.75" customHeight="1">
      <c r="D441" s="60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  <c r="AU441" s="35"/>
      <c r="AV441" s="35"/>
      <c r="AW441" s="35"/>
      <c r="AX441" s="35"/>
    </row>
    <row r="442" ht="15.75" customHeight="1">
      <c r="D442" s="60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  <c r="AS442" s="35"/>
      <c r="AT442" s="35"/>
      <c r="AU442" s="35"/>
      <c r="AV442" s="35"/>
      <c r="AW442" s="35"/>
      <c r="AX442" s="35"/>
    </row>
    <row r="443" ht="15.75" customHeight="1">
      <c r="D443" s="60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  <c r="AU443" s="35"/>
      <c r="AV443" s="35"/>
      <c r="AW443" s="35"/>
      <c r="AX443" s="35"/>
    </row>
    <row r="444" ht="15.75" customHeight="1">
      <c r="D444" s="60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  <c r="AU444" s="35"/>
      <c r="AV444" s="35"/>
      <c r="AW444" s="35"/>
      <c r="AX444" s="35"/>
    </row>
    <row r="445" ht="15.75" customHeight="1">
      <c r="D445" s="60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</row>
    <row r="446" ht="15.75" customHeight="1">
      <c r="D446" s="60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  <c r="AU446" s="35"/>
      <c r="AV446" s="35"/>
      <c r="AW446" s="35"/>
      <c r="AX446" s="35"/>
    </row>
    <row r="447" ht="15.75" customHeight="1">
      <c r="D447" s="60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  <c r="AU447" s="35"/>
      <c r="AV447" s="35"/>
      <c r="AW447" s="35"/>
      <c r="AX447" s="35"/>
    </row>
    <row r="448" ht="15.75" customHeight="1">
      <c r="D448" s="60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  <c r="AB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  <c r="AT448" s="35"/>
      <c r="AU448" s="35"/>
      <c r="AV448" s="35"/>
      <c r="AW448" s="35"/>
      <c r="AX448" s="35"/>
    </row>
    <row r="449" ht="15.75" customHeight="1">
      <c r="D449" s="60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  <c r="AU449" s="35"/>
      <c r="AV449" s="35"/>
      <c r="AW449" s="35"/>
      <c r="AX449" s="35"/>
    </row>
    <row r="450" ht="15.75" customHeight="1">
      <c r="D450" s="60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  <c r="AB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  <c r="AT450" s="35"/>
      <c r="AU450" s="35"/>
      <c r="AV450" s="35"/>
      <c r="AW450" s="35"/>
      <c r="AX450" s="35"/>
    </row>
    <row r="451" ht="15.75" customHeight="1">
      <c r="D451" s="60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  <c r="AX451" s="35"/>
    </row>
    <row r="452" ht="15.75" customHeight="1">
      <c r="D452" s="60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  <c r="AU452" s="35"/>
      <c r="AV452" s="35"/>
      <c r="AW452" s="35"/>
      <c r="AX452" s="35"/>
    </row>
    <row r="453" ht="15.75" customHeight="1">
      <c r="D453" s="60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</row>
    <row r="454" ht="15.75" customHeight="1">
      <c r="D454" s="60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  <c r="AV454" s="35"/>
      <c r="AW454" s="35"/>
      <c r="AX454" s="35"/>
    </row>
    <row r="455" ht="15.75" customHeight="1">
      <c r="D455" s="60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  <c r="AB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  <c r="AU455" s="35"/>
      <c r="AV455" s="35"/>
      <c r="AW455" s="35"/>
      <c r="AX455" s="35"/>
    </row>
    <row r="456" ht="15.75" customHeight="1">
      <c r="D456" s="60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  <c r="AU456" s="35"/>
      <c r="AV456" s="35"/>
      <c r="AW456" s="35"/>
      <c r="AX456" s="35"/>
    </row>
    <row r="457" ht="15.75" customHeight="1">
      <c r="D457" s="60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  <c r="AV457" s="35"/>
      <c r="AW457" s="35"/>
      <c r="AX457" s="35"/>
    </row>
    <row r="458" ht="15.75" customHeight="1">
      <c r="D458" s="60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  <c r="AU458" s="35"/>
      <c r="AV458" s="35"/>
      <c r="AW458" s="35"/>
      <c r="AX458" s="35"/>
    </row>
    <row r="459" ht="15.75" customHeight="1">
      <c r="D459" s="60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  <c r="AU459" s="35"/>
      <c r="AV459" s="35"/>
      <c r="AW459" s="35"/>
      <c r="AX459" s="35"/>
    </row>
    <row r="460" ht="15.75" customHeight="1">
      <c r="D460" s="60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  <c r="AU460" s="35"/>
      <c r="AV460" s="35"/>
      <c r="AW460" s="35"/>
      <c r="AX460" s="35"/>
    </row>
    <row r="461" ht="15.75" customHeight="1">
      <c r="D461" s="60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  <c r="AU461" s="35"/>
      <c r="AV461" s="35"/>
      <c r="AW461" s="35"/>
      <c r="AX461" s="35"/>
    </row>
    <row r="462" ht="15.75" customHeight="1">
      <c r="D462" s="60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</row>
    <row r="463" ht="15.75" customHeight="1">
      <c r="D463" s="60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  <c r="AV463" s="35"/>
      <c r="AW463" s="35"/>
      <c r="AX463" s="35"/>
    </row>
    <row r="464" ht="15.75" customHeight="1">
      <c r="D464" s="60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  <c r="AU464" s="35"/>
      <c r="AV464" s="35"/>
      <c r="AW464" s="35"/>
      <c r="AX464" s="35"/>
    </row>
    <row r="465" ht="15.75" customHeight="1">
      <c r="D465" s="60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</row>
    <row r="466" ht="15.75" customHeight="1">
      <c r="D466" s="60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  <c r="AU466" s="35"/>
      <c r="AV466" s="35"/>
      <c r="AW466" s="35"/>
      <c r="AX466" s="35"/>
    </row>
    <row r="467" ht="15.75" customHeight="1">
      <c r="D467" s="60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  <c r="AU467" s="35"/>
      <c r="AV467" s="35"/>
      <c r="AW467" s="35"/>
      <c r="AX467" s="35"/>
    </row>
    <row r="468" ht="15.75" customHeight="1">
      <c r="D468" s="60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  <c r="AU468" s="35"/>
      <c r="AV468" s="35"/>
      <c r="AW468" s="35"/>
      <c r="AX468" s="35"/>
    </row>
    <row r="469" ht="15.75" customHeight="1">
      <c r="D469" s="60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  <c r="AW469" s="35"/>
      <c r="AX469" s="35"/>
    </row>
    <row r="470" ht="15.75" customHeight="1">
      <c r="D470" s="60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  <c r="AU470" s="35"/>
      <c r="AV470" s="35"/>
      <c r="AW470" s="35"/>
      <c r="AX470" s="35"/>
    </row>
    <row r="471" ht="15.75" customHeight="1">
      <c r="D471" s="60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  <c r="AV471" s="35"/>
      <c r="AW471" s="35"/>
      <c r="AX471" s="35"/>
    </row>
    <row r="472" ht="15.75" customHeight="1">
      <c r="D472" s="60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5"/>
    </row>
    <row r="473" ht="15.75" customHeight="1">
      <c r="D473" s="60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  <c r="AU473" s="35"/>
      <c r="AV473" s="35"/>
      <c r="AW473" s="35"/>
      <c r="AX473" s="35"/>
    </row>
    <row r="474" ht="15.75" customHeight="1">
      <c r="D474" s="60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  <c r="AU474" s="35"/>
      <c r="AV474" s="35"/>
      <c r="AW474" s="35"/>
      <c r="AX474" s="35"/>
    </row>
    <row r="475" ht="15.75" customHeight="1">
      <c r="D475" s="60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  <c r="AU475" s="35"/>
      <c r="AV475" s="35"/>
      <c r="AW475" s="35"/>
      <c r="AX475" s="35"/>
    </row>
    <row r="476" ht="15.75" customHeight="1">
      <c r="D476" s="60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  <c r="AU476" s="35"/>
      <c r="AV476" s="35"/>
      <c r="AW476" s="35"/>
      <c r="AX476" s="35"/>
    </row>
    <row r="477" ht="15.75" customHeight="1">
      <c r="D477" s="60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  <c r="AX477" s="35"/>
    </row>
    <row r="478" ht="15.75" customHeight="1">
      <c r="D478" s="60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  <c r="AU478" s="35"/>
      <c r="AV478" s="35"/>
      <c r="AW478" s="35"/>
      <c r="AX478" s="35"/>
    </row>
    <row r="479" ht="15.75" customHeight="1">
      <c r="D479" s="60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  <c r="AU479" s="35"/>
      <c r="AV479" s="35"/>
      <c r="AW479" s="35"/>
      <c r="AX479" s="35"/>
    </row>
    <row r="480" ht="15.75" customHeight="1">
      <c r="D480" s="60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  <c r="AX480" s="35"/>
    </row>
    <row r="481" ht="15.75" customHeight="1">
      <c r="D481" s="60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</row>
    <row r="482" ht="15.75" customHeight="1">
      <c r="D482" s="60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  <c r="AX482" s="35"/>
    </row>
    <row r="483" ht="15.75" customHeight="1">
      <c r="D483" s="60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  <c r="AU483" s="35"/>
      <c r="AV483" s="35"/>
      <c r="AW483" s="35"/>
      <c r="AX483" s="35"/>
    </row>
    <row r="484" ht="15.75" customHeight="1">
      <c r="D484" s="60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  <c r="AU484" s="35"/>
      <c r="AV484" s="35"/>
      <c r="AW484" s="35"/>
      <c r="AX484" s="35"/>
    </row>
    <row r="485" ht="15.75" customHeight="1">
      <c r="D485" s="60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  <c r="AU485" s="35"/>
      <c r="AV485" s="35"/>
      <c r="AW485" s="35"/>
      <c r="AX485" s="35"/>
    </row>
    <row r="486" ht="15.75" customHeight="1">
      <c r="D486" s="60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  <c r="AU486" s="35"/>
      <c r="AV486" s="35"/>
      <c r="AW486" s="35"/>
      <c r="AX486" s="35"/>
    </row>
    <row r="487" ht="15.75" customHeight="1">
      <c r="D487" s="60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  <c r="AU487" s="35"/>
      <c r="AV487" s="35"/>
      <c r="AW487" s="35"/>
      <c r="AX487" s="35"/>
    </row>
    <row r="488" ht="15.75" customHeight="1">
      <c r="D488" s="60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  <c r="AU488" s="35"/>
      <c r="AV488" s="35"/>
      <c r="AW488" s="35"/>
      <c r="AX488" s="35"/>
    </row>
    <row r="489" ht="15.75" customHeight="1">
      <c r="D489" s="60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</row>
    <row r="490" ht="15.75" customHeight="1">
      <c r="D490" s="60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</row>
    <row r="491" ht="15.75" customHeight="1">
      <c r="D491" s="60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  <c r="AT491" s="35"/>
      <c r="AU491" s="35"/>
      <c r="AV491" s="35"/>
      <c r="AW491" s="35"/>
      <c r="AX491" s="35"/>
    </row>
    <row r="492" ht="15.75" customHeight="1">
      <c r="D492" s="60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  <c r="AT492" s="35"/>
      <c r="AU492" s="35"/>
      <c r="AV492" s="35"/>
      <c r="AW492" s="35"/>
      <c r="AX492" s="35"/>
    </row>
    <row r="493" ht="15.75" customHeight="1">
      <c r="D493" s="60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  <c r="AU493" s="35"/>
      <c r="AV493" s="35"/>
      <c r="AW493" s="35"/>
      <c r="AX493" s="35"/>
    </row>
    <row r="494" ht="15.75" customHeight="1">
      <c r="D494" s="60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  <c r="AU494" s="35"/>
      <c r="AV494" s="35"/>
      <c r="AW494" s="35"/>
      <c r="AX494" s="35"/>
    </row>
    <row r="495" ht="15.75" customHeight="1">
      <c r="D495" s="60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  <c r="AB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  <c r="AT495" s="35"/>
      <c r="AU495" s="35"/>
      <c r="AV495" s="35"/>
      <c r="AW495" s="35"/>
      <c r="AX495" s="35"/>
    </row>
    <row r="496" ht="15.75" customHeight="1">
      <c r="D496" s="60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  <c r="AU496" s="35"/>
      <c r="AV496" s="35"/>
      <c r="AW496" s="35"/>
      <c r="AX496" s="35"/>
    </row>
    <row r="497" ht="15.75" customHeight="1">
      <c r="D497" s="60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  <c r="AU497" s="35"/>
      <c r="AV497" s="35"/>
      <c r="AW497" s="35"/>
      <c r="AX497" s="35"/>
    </row>
    <row r="498" ht="15.75" customHeight="1">
      <c r="D498" s="60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</row>
    <row r="499" ht="15.75" customHeight="1">
      <c r="D499" s="60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</row>
    <row r="500" ht="15.75" customHeight="1">
      <c r="D500" s="60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  <c r="AU500" s="35"/>
      <c r="AV500" s="35"/>
      <c r="AW500" s="35"/>
      <c r="AX500" s="35"/>
    </row>
    <row r="501" ht="15.75" customHeight="1">
      <c r="D501" s="60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  <c r="AB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35"/>
      <c r="AS501" s="35"/>
      <c r="AT501" s="35"/>
      <c r="AU501" s="35"/>
      <c r="AV501" s="35"/>
      <c r="AW501" s="35"/>
      <c r="AX501" s="35"/>
    </row>
    <row r="502" ht="15.75" customHeight="1">
      <c r="D502" s="60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  <c r="AU502" s="35"/>
      <c r="AV502" s="35"/>
      <c r="AW502" s="35"/>
      <c r="AX502" s="35"/>
    </row>
    <row r="503" ht="15.75" customHeight="1">
      <c r="D503" s="60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  <c r="AB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  <c r="AS503" s="35"/>
      <c r="AT503" s="35"/>
      <c r="AU503" s="35"/>
      <c r="AV503" s="35"/>
      <c r="AW503" s="35"/>
      <c r="AX503" s="35"/>
    </row>
    <row r="504" ht="15.75" customHeight="1">
      <c r="D504" s="60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  <c r="AB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35"/>
      <c r="AS504" s="35"/>
      <c r="AT504" s="35"/>
      <c r="AU504" s="35"/>
      <c r="AV504" s="35"/>
      <c r="AW504" s="35"/>
      <c r="AX504" s="35"/>
    </row>
    <row r="505" ht="15.75" customHeight="1">
      <c r="D505" s="60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B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  <c r="AU505" s="35"/>
      <c r="AV505" s="35"/>
      <c r="AW505" s="35"/>
      <c r="AX505" s="35"/>
    </row>
    <row r="506" ht="15.75" customHeight="1">
      <c r="D506" s="60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  <c r="AU506" s="35"/>
      <c r="AV506" s="35"/>
      <c r="AW506" s="35"/>
      <c r="AX506" s="35"/>
    </row>
    <row r="507" ht="15.75" customHeight="1">
      <c r="D507" s="60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  <c r="AU507" s="35"/>
      <c r="AV507" s="35"/>
      <c r="AW507" s="35"/>
      <c r="AX507" s="35"/>
    </row>
    <row r="508" ht="15.75" customHeight="1">
      <c r="D508" s="60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  <c r="AU508" s="35"/>
      <c r="AV508" s="35"/>
      <c r="AW508" s="35"/>
      <c r="AX508" s="35"/>
    </row>
    <row r="509" ht="15.75" customHeight="1">
      <c r="D509" s="60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35"/>
      <c r="AS509" s="35"/>
      <c r="AT509" s="35"/>
      <c r="AU509" s="35"/>
      <c r="AV509" s="35"/>
      <c r="AW509" s="35"/>
      <c r="AX509" s="35"/>
    </row>
    <row r="510" ht="15.75" customHeight="1">
      <c r="D510" s="60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  <c r="AU510" s="35"/>
      <c r="AV510" s="35"/>
      <c r="AW510" s="35"/>
      <c r="AX510" s="35"/>
    </row>
    <row r="511" ht="15.75" customHeight="1">
      <c r="D511" s="60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  <c r="AB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35"/>
      <c r="AS511" s="35"/>
      <c r="AT511" s="35"/>
      <c r="AU511" s="35"/>
      <c r="AV511" s="35"/>
      <c r="AW511" s="35"/>
      <c r="AX511" s="35"/>
    </row>
    <row r="512" ht="15.75" customHeight="1">
      <c r="D512" s="60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  <c r="AB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35"/>
      <c r="AS512" s="35"/>
      <c r="AT512" s="35"/>
      <c r="AU512" s="35"/>
      <c r="AV512" s="35"/>
      <c r="AW512" s="35"/>
      <c r="AX512" s="35"/>
    </row>
    <row r="513" ht="15.75" customHeight="1">
      <c r="D513" s="60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B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  <c r="AT513" s="35"/>
      <c r="AU513" s="35"/>
      <c r="AV513" s="35"/>
      <c r="AW513" s="35"/>
      <c r="AX513" s="35"/>
    </row>
    <row r="514" ht="15.75" customHeight="1">
      <c r="D514" s="60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  <c r="AU514" s="35"/>
      <c r="AV514" s="35"/>
      <c r="AW514" s="35"/>
      <c r="AX514" s="35"/>
    </row>
    <row r="515" ht="15.75" customHeight="1">
      <c r="D515" s="60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  <c r="AU515" s="35"/>
      <c r="AV515" s="35"/>
      <c r="AW515" s="35"/>
      <c r="AX515" s="35"/>
    </row>
    <row r="516" ht="15.75" customHeight="1">
      <c r="D516" s="60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  <c r="AU516" s="35"/>
      <c r="AV516" s="35"/>
      <c r="AW516" s="35"/>
      <c r="AX516" s="35"/>
    </row>
    <row r="517" ht="15.75" customHeight="1">
      <c r="D517" s="60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  <c r="AU517" s="35"/>
      <c r="AV517" s="35"/>
      <c r="AW517" s="35"/>
      <c r="AX517" s="35"/>
    </row>
    <row r="518" ht="15.75" customHeight="1">
      <c r="D518" s="60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  <c r="AU518" s="35"/>
      <c r="AV518" s="35"/>
      <c r="AW518" s="35"/>
      <c r="AX518" s="35"/>
    </row>
    <row r="519" ht="15.75" customHeight="1">
      <c r="D519" s="60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  <c r="AU519" s="35"/>
      <c r="AV519" s="35"/>
      <c r="AW519" s="35"/>
      <c r="AX519" s="35"/>
    </row>
    <row r="520" ht="15.75" customHeight="1">
      <c r="D520" s="60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  <c r="AB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35"/>
      <c r="AS520" s="35"/>
      <c r="AT520" s="35"/>
      <c r="AU520" s="35"/>
      <c r="AV520" s="35"/>
      <c r="AW520" s="35"/>
      <c r="AX520" s="35"/>
    </row>
    <row r="521" ht="15.75" customHeight="1">
      <c r="D521" s="60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  <c r="AU521" s="35"/>
      <c r="AV521" s="35"/>
      <c r="AW521" s="35"/>
      <c r="AX521" s="35"/>
    </row>
    <row r="522" ht="15.75" customHeight="1">
      <c r="D522" s="60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  <c r="AB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35"/>
      <c r="AS522" s="35"/>
      <c r="AT522" s="35"/>
      <c r="AU522" s="35"/>
      <c r="AV522" s="35"/>
      <c r="AW522" s="35"/>
      <c r="AX522" s="35"/>
    </row>
    <row r="523" ht="15.75" customHeight="1">
      <c r="D523" s="60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  <c r="AB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  <c r="AT523" s="35"/>
      <c r="AU523" s="35"/>
      <c r="AV523" s="35"/>
      <c r="AW523" s="35"/>
      <c r="AX523" s="35"/>
    </row>
    <row r="524" ht="15.75" customHeight="1">
      <c r="D524" s="60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  <c r="AB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35"/>
      <c r="AS524" s="35"/>
      <c r="AT524" s="35"/>
      <c r="AU524" s="35"/>
      <c r="AV524" s="35"/>
      <c r="AW524" s="35"/>
      <c r="AX524" s="35"/>
    </row>
    <row r="525" ht="15.75" customHeight="1">
      <c r="D525" s="60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  <c r="AU525" s="35"/>
      <c r="AV525" s="35"/>
      <c r="AW525" s="35"/>
      <c r="AX525" s="35"/>
    </row>
    <row r="526" ht="15.75" customHeight="1">
      <c r="D526" s="60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  <c r="AU526" s="35"/>
      <c r="AV526" s="35"/>
      <c r="AW526" s="35"/>
      <c r="AX526" s="35"/>
    </row>
    <row r="527" ht="15.75" customHeight="1">
      <c r="D527" s="60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  <c r="AB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  <c r="AT527" s="35"/>
      <c r="AU527" s="35"/>
      <c r="AV527" s="35"/>
      <c r="AW527" s="35"/>
      <c r="AX527" s="35"/>
    </row>
    <row r="528" ht="15.75" customHeight="1">
      <c r="D528" s="60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35"/>
      <c r="AS528" s="35"/>
      <c r="AT528" s="35"/>
      <c r="AU528" s="35"/>
      <c r="AV528" s="35"/>
      <c r="AW528" s="35"/>
      <c r="AX528" s="35"/>
    </row>
    <row r="529" ht="15.75" customHeight="1">
      <c r="D529" s="60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  <c r="AU529" s="35"/>
      <c r="AV529" s="35"/>
      <c r="AW529" s="35"/>
      <c r="AX529" s="35"/>
    </row>
    <row r="530" ht="15.75" customHeight="1">
      <c r="D530" s="60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  <c r="AU530" s="35"/>
      <c r="AV530" s="35"/>
      <c r="AW530" s="35"/>
      <c r="AX530" s="35"/>
    </row>
    <row r="531" ht="15.75" customHeight="1">
      <c r="D531" s="60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  <c r="AU531" s="35"/>
      <c r="AV531" s="35"/>
      <c r="AW531" s="35"/>
      <c r="AX531" s="35"/>
    </row>
    <row r="532" ht="15.75" customHeight="1">
      <c r="D532" s="60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  <c r="AB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35"/>
      <c r="AS532" s="35"/>
      <c r="AT532" s="35"/>
      <c r="AU532" s="35"/>
      <c r="AV532" s="35"/>
      <c r="AW532" s="35"/>
      <c r="AX532" s="35"/>
    </row>
    <row r="533" ht="15.75" customHeight="1">
      <c r="D533" s="60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  <c r="AU533" s="35"/>
      <c r="AV533" s="35"/>
      <c r="AW533" s="35"/>
      <c r="AX533" s="35"/>
    </row>
    <row r="534" ht="15.75" customHeight="1">
      <c r="D534" s="60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  <c r="AU534" s="35"/>
      <c r="AV534" s="35"/>
      <c r="AW534" s="35"/>
      <c r="AX534" s="35"/>
    </row>
    <row r="535" ht="15.75" customHeight="1">
      <c r="D535" s="60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</row>
    <row r="536" ht="15.75" customHeight="1">
      <c r="D536" s="60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  <c r="AT536" s="35"/>
      <c r="AU536" s="35"/>
      <c r="AV536" s="35"/>
      <c r="AW536" s="35"/>
      <c r="AX536" s="35"/>
    </row>
    <row r="537" ht="15.75" customHeight="1">
      <c r="D537" s="60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  <c r="AT537" s="35"/>
      <c r="AU537" s="35"/>
      <c r="AV537" s="35"/>
      <c r="AW537" s="35"/>
      <c r="AX537" s="35"/>
    </row>
    <row r="538" ht="15.75" customHeight="1">
      <c r="D538" s="60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  <c r="AB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35"/>
      <c r="AS538" s="35"/>
      <c r="AT538" s="35"/>
      <c r="AU538" s="35"/>
      <c r="AV538" s="35"/>
      <c r="AW538" s="35"/>
      <c r="AX538" s="35"/>
    </row>
    <row r="539" ht="15.75" customHeight="1">
      <c r="D539" s="60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  <c r="AB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35"/>
      <c r="AS539" s="35"/>
      <c r="AT539" s="35"/>
      <c r="AU539" s="35"/>
      <c r="AV539" s="35"/>
      <c r="AW539" s="35"/>
      <c r="AX539" s="35"/>
    </row>
    <row r="540" ht="15.75" customHeight="1">
      <c r="D540" s="60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35"/>
      <c r="AS540" s="35"/>
      <c r="AT540" s="35"/>
      <c r="AU540" s="35"/>
      <c r="AV540" s="35"/>
      <c r="AW540" s="35"/>
      <c r="AX540" s="35"/>
    </row>
    <row r="541" ht="15.75" customHeight="1">
      <c r="D541" s="60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  <c r="AT541" s="35"/>
      <c r="AU541" s="35"/>
      <c r="AV541" s="35"/>
      <c r="AW541" s="35"/>
      <c r="AX541" s="35"/>
    </row>
    <row r="542" ht="15.75" customHeight="1">
      <c r="D542" s="60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  <c r="AU542" s="35"/>
      <c r="AV542" s="35"/>
      <c r="AW542" s="35"/>
      <c r="AX542" s="35"/>
    </row>
    <row r="543" ht="15.75" customHeight="1">
      <c r="D543" s="60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  <c r="AV543" s="35"/>
      <c r="AW543" s="35"/>
      <c r="AX543" s="35"/>
    </row>
    <row r="544" ht="15.75" customHeight="1">
      <c r="D544" s="60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  <c r="AU544" s="35"/>
      <c r="AV544" s="35"/>
      <c r="AW544" s="35"/>
      <c r="AX544" s="35"/>
    </row>
    <row r="545" ht="15.75" customHeight="1">
      <c r="D545" s="60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  <c r="AU545" s="35"/>
      <c r="AV545" s="35"/>
      <c r="AW545" s="35"/>
      <c r="AX545" s="35"/>
    </row>
    <row r="546" ht="15.75" customHeight="1">
      <c r="D546" s="60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  <c r="AU546" s="35"/>
      <c r="AV546" s="35"/>
      <c r="AW546" s="35"/>
      <c r="AX546" s="35"/>
    </row>
    <row r="547" ht="15.75" customHeight="1">
      <c r="D547" s="60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  <c r="AU547" s="35"/>
      <c r="AV547" s="35"/>
      <c r="AW547" s="35"/>
      <c r="AX547" s="35"/>
    </row>
    <row r="548" ht="15.75" customHeight="1">
      <c r="D548" s="60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  <c r="AU548" s="35"/>
      <c r="AV548" s="35"/>
      <c r="AW548" s="35"/>
      <c r="AX548" s="35"/>
    </row>
    <row r="549" ht="15.75" customHeight="1">
      <c r="D549" s="60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  <c r="AU549" s="35"/>
      <c r="AV549" s="35"/>
      <c r="AW549" s="35"/>
      <c r="AX549" s="35"/>
    </row>
    <row r="550" ht="15.75" customHeight="1">
      <c r="D550" s="60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  <c r="AU550" s="35"/>
      <c r="AV550" s="35"/>
      <c r="AW550" s="35"/>
      <c r="AX550" s="35"/>
    </row>
    <row r="551" ht="15.75" customHeight="1">
      <c r="D551" s="60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  <c r="AU551" s="35"/>
      <c r="AV551" s="35"/>
      <c r="AW551" s="35"/>
      <c r="AX551" s="35"/>
    </row>
    <row r="552" ht="15.75" customHeight="1">
      <c r="D552" s="60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  <c r="AX552" s="35"/>
    </row>
    <row r="553" ht="15.75" customHeight="1">
      <c r="D553" s="60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</row>
    <row r="554" ht="15.75" customHeight="1">
      <c r="D554" s="60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  <c r="AX554" s="35"/>
    </row>
    <row r="555" ht="15.75" customHeight="1">
      <c r="D555" s="60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  <c r="AU555" s="35"/>
      <c r="AV555" s="35"/>
      <c r="AW555" s="35"/>
      <c r="AX555" s="35"/>
    </row>
    <row r="556" ht="15.75" customHeight="1">
      <c r="D556" s="60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  <c r="AU556" s="35"/>
      <c r="AV556" s="35"/>
      <c r="AW556" s="35"/>
      <c r="AX556" s="35"/>
    </row>
    <row r="557" ht="15.75" customHeight="1">
      <c r="D557" s="60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  <c r="AU557" s="35"/>
      <c r="AV557" s="35"/>
      <c r="AW557" s="35"/>
      <c r="AX557" s="35"/>
    </row>
    <row r="558" ht="15.75" customHeight="1">
      <c r="D558" s="60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  <c r="AU558" s="35"/>
      <c r="AV558" s="35"/>
      <c r="AW558" s="35"/>
      <c r="AX558" s="35"/>
    </row>
    <row r="559" ht="15.75" customHeight="1">
      <c r="D559" s="60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  <c r="AV559" s="35"/>
      <c r="AW559" s="35"/>
      <c r="AX559" s="35"/>
    </row>
    <row r="560" ht="15.75" customHeight="1">
      <c r="D560" s="60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  <c r="AU560" s="35"/>
      <c r="AV560" s="35"/>
      <c r="AW560" s="35"/>
      <c r="AX560" s="35"/>
    </row>
    <row r="561" ht="15.75" customHeight="1">
      <c r="D561" s="60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</row>
    <row r="562" ht="15.75" customHeight="1">
      <c r="D562" s="60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  <c r="AV562" s="35"/>
      <c r="AW562" s="35"/>
      <c r="AX562" s="35"/>
    </row>
    <row r="563" ht="15.75" customHeight="1">
      <c r="D563" s="60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  <c r="AU563" s="35"/>
      <c r="AV563" s="35"/>
      <c r="AW563" s="35"/>
      <c r="AX563" s="35"/>
    </row>
    <row r="564" ht="15.75" customHeight="1">
      <c r="D564" s="60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  <c r="AU564" s="35"/>
      <c r="AV564" s="35"/>
      <c r="AW564" s="35"/>
      <c r="AX564" s="35"/>
    </row>
    <row r="565" ht="15.75" customHeight="1">
      <c r="D565" s="60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  <c r="AU565" s="35"/>
      <c r="AV565" s="35"/>
      <c r="AW565" s="35"/>
      <c r="AX565" s="35"/>
    </row>
    <row r="566" ht="15.75" customHeight="1">
      <c r="D566" s="60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</row>
    <row r="567" ht="15.75" customHeight="1">
      <c r="D567" s="60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  <c r="AU567" s="35"/>
      <c r="AV567" s="35"/>
      <c r="AW567" s="35"/>
      <c r="AX567" s="35"/>
    </row>
    <row r="568" ht="15.75" customHeight="1">
      <c r="D568" s="60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  <c r="AU568" s="35"/>
      <c r="AV568" s="35"/>
      <c r="AW568" s="35"/>
      <c r="AX568" s="35"/>
    </row>
    <row r="569" ht="15.75" customHeight="1">
      <c r="D569" s="60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  <c r="AU569" s="35"/>
      <c r="AV569" s="35"/>
      <c r="AW569" s="35"/>
      <c r="AX569" s="35"/>
    </row>
    <row r="570" ht="15.75" customHeight="1">
      <c r="D570" s="60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</row>
    <row r="571" ht="15.75" customHeight="1">
      <c r="D571" s="60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</row>
    <row r="572" ht="15.75" customHeight="1">
      <c r="D572" s="60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  <c r="AU572" s="35"/>
      <c r="AV572" s="35"/>
      <c r="AW572" s="35"/>
      <c r="AX572" s="35"/>
    </row>
    <row r="573" ht="15.75" customHeight="1">
      <c r="D573" s="60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  <c r="AU573" s="35"/>
      <c r="AV573" s="35"/>
      <c r="AW573" s="35"/>
      <c r="AX573" s="35"/>
    </row>
    <row r="574" ht="15.75" customHeight="1">
      <c r="D574" s="60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  <c r="AU574" s="35"/>
      <c r="AV574" s="35"/>
      <c r="AW574" s="35"/>
      <c r="AX574" s="35"/>
    </row>
    <row r="575" ht="15.75" customHeight="1">
      <c r="D575" s="60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  <c r="AU575" s="35"/>
      <c r="AV575" s="35"/>
      <c r="AW575" s="35"/>
      <c r="AX575" s="35"/>
    </row>
    <row r="576" ht="15.75" customHeight="1">
      <c r="D576" s="60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  <c r="AU576" s="35"/>
      <c r="AV576" s="35"/>
      <c r="AW576" s="35"/>
      <c r="AX576" s="35"/>
    </row>
    <row r="577" ht="15.75" customHeight="1">
      <c r="D577" s="60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  <c r="AU577" s="35"/>
      <c r="AV577" s="35"/>
      <c r="AW577" s="35"/>
      <c r="AX577" s="35"/>
    </row>
    <row r="578" ht="15.75" customHeight="1">
      <c r="D578" s="60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  <c r="AU578" s="35"/>
      <c r="AV578" s="35"/>
      <c r="AW578" s="35"/>
      <c r="AX578" s="35"/>
    </row>
    <row r="579" ht="15.75" customHeight="1">
      <c r="D579" s="60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  <c r="AU579" s="35"/>
      <c r="AV579" s="35"/>
      <c r="AW579" s="35"/>
      <c r="AX579" s="35"/>
    </row>
    <row r="580" ht="15.75" customHeight="1">
      <c r="D580" s="60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</row>
    <row r="581" ht="15.75" customHeight="1">
      <c r="D581" s="60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</row>
    <row r="582" ht="15.75" customHeight="1">
      <c r="D582" s="60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</row>
    <row r="583" ht="15.75" customHeight="1">
      <c r="D583" s="60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  <c r="AB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35"/>
      <c r="AS583" s="35"/>
      <c r="AT583" s="35"/>
      <c r="AU583" s="35"/>
      <c r="AV583" s="35"/>
      <c r="AW583" s="35"/>
      <c r="AX583" s="35"/>
    </row>
    <row r="584" ht="15.75" customHeight="1">
      <c r="D584" s="60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</row>
    <row r="585" ht="15.75" customHeight="1">
      <c r="D585" s="60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  <c r="AU585" s="35"/>
      <c r="AV585" s="35"/>
      <c r="AW585" s="35"/>
      <c r="AX585" s="35"/>
    </row>
    <row r="586" ht="15.75" customHeight="1">
      <c r="D586" s="60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  <c r="AU586" s="35"/>
      <c r="AV586" s="35"/>
      <c r="AW586" s="35"/>
      <c r="AX586" s="35"/>
    </row>
    <row r="587" ht="15.75" customHeight="1">
      <c r="D587" s="60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35"/>
      <c r="AS587" s="35"/>
      <c r="AT587" s="35"/>
      <c r="AU587" s="35"/>
      <c r="AV587" s="35"/>
      <c r="AW587" s="35"/>
      <c r="AX587" s="35"/>
    </row>
    <row r="588" ht="15.75" customHeight="1">
      <c r="D588" s="60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  <c r="AU588" s="35"/>
      <c r="AV588" s="35"/>
      <c r="AW588" s="35"/>
      <c r="AX588" s="35"/>
    </row>
    <row r="589" ht="15.75" customHeight="1">
      <c r="D589" s="60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  <c r="AX589" s="35"/>
    </row>
    <row r="590" ht="15.75" customHeight="1">
      <c r="D590" s="60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</row>
    <row r="591" ht="15.75" customHeight="1">
      <c r="D591" s="60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  <c r="AU591" s="35"/>
      <c r="AV591" s="35"/>
      <c r="AW591" s="35"/>
      <c r="AX591" s="35"/>
    </row>
    <row r="592" ht="15.75" customHeight="1">
      <c r="D592" s="60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  <c r="AU592" s="35"/>
      <c r="AV592" s="35"/>
      <c r="AW592" s="35"/>
      <c r="AX592" s="35"/>
    </row>
    <row r="593" ht="15.75" customHeight="1">
      <c r="D593" s="60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35"/>
      <c r="AS593" s="35"/>
      <c r="AT593" s="35"/>
      <c r="AU593" s="35"/>
      <c r="AV593" s="35"/>
      <c r="AW593" s="35"/>
      <c r="AX593" s="35"/>
    </row>
    <row r="594" ht="15.75" customHeight="1">
      <c r="D594" s="60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  <c r="AB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35"/>
      <c r="AS594" s="35"/>
      <c r="AT594" s="35"/>
      <c r="AU594" s="35"/>
      <c r="AV594" s="35"/>
      <c r="AW594" s="35"/>
      <c r="AX594" s="35"/>
    </row>
    <row r="595" ht="15.75" customHeight="1">
      <c r="D595" s="60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B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  <c r="AU595" s="35"/>
      <c r="AV595" s="35"/>
      <c r="AW595" s="35"/>
      <c r="AX595" s="35"/>
    </row>
    <row r="596" ht="15.75" customHeight="1">
      <c r="D596" s="60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B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35"/>
      <c r="AS596" s="35"/>
      <c r="AT596" s="35"/>
      <c r="AU596" s="35"/>
      <c r="AV596" s="35"/>
      <c r="AW596" s="35"/>
      <c r="AX596" s="35"/>
    </row>
    <row r="597" ht="15.75" customHeight="1">
      <c r="D597" s="60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  <c r="AV597" s="35"/>
      <c r="AW597" s="35"/>
      <c r="AX597" s="35"/>
    </row>
    <row r="598" ht="15.75" customHeight="1">
      <c r="D598" s="60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  <c r="AX598" s="35"/>
    </row>
    <row r="599" ht="15.75" customHeight="1">
      <c r="D599" s="60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  <c r="AU599" s="35"/>
      <c r="AV599" s="35"/>
      <c r="AW599" s="35"/>
      <c r="AX599" s="35"/>
    </row>
    <row r="600" ht="15.75" customHeight="1">
      <c r="D600" s="60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  <c r="AT600" s="35"/>
      <c r="AU600" s="35"/>
      <c r="AV600" s="35"/>
      <c r="AW600" s="35"/>
      <c r="AX600" s="35"/>
    </row>
    <row r="601" ht="15.75" customHeight="1">
      <c r="D601" s="60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  <c r="AU601" s="35"/>
      <c r="AV601" s="35"/>
      <c r="AW601" s="35"/>
      <c r="AX601" s="35"/>
    </row>
    <row r="602" ht="15.75" customHeight="1">
      <c r="D602" s="60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  <c r="AU602" s="35"/>
      <c r="AV602" s="35"/>
      <c r="AW602" s="35"/>
      <c r="AX602" s="35"/>
    </row>
    <row r="603" ht="15.75" customHeight="1">
      <c r="D603" s="60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  <c r="AU603" s="35"/>
      <c r="AV603" s="35"/>
      <c r="AW603" s="35"/>
      <c r="AX603" s="35"/>
    </row>
    <row r="604" ht="15.75" customHeight="1">
      <c r="D604" s="60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  <c r="AT604" s="35"/>
      <c r="AU604" s="35"/>
      <c r="AV604" s="35"/>
      <c r="AW604" s="35"/>
      <c r="AX604" s="35"/>
    </row>
    <row r="605" ht="15.75" customHeight="1">
      <c r="D605" s="60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  <c r="AB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35"/>
      <c r="AS605" s="35"/>
      <c r="AT605" s="35"/>
      <c r="AU605" s="35"/>
      <c r="AV605" s="35"/>
      <c r="AW605" s="35"/>
      <c r="AX605" s="35"/>
    </row>
    <row r="606" ht="15.75" customHeight="1">
      <c r="D606" s="60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  <c r="AV606" s="35"/>
      <c r="AW606" s="35"/>
      <c r="AX606" s="35"/>
    </row>
    <row r="607" ht="15.75" customHeight="1">
      <c r="D607" s="60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  <c r="AV607" s="35"/>
      <c r="AW607" s="35"/>
      <c r="AX607" s="35"/>
    </row>
    <row r="608" ht="15.75" customHeight="1">
      <c r="D608" s="60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  <c r="AU608" s="35"/>
      <c r="AV608" s="35"/>
      <c r="AW608" s="35"/>
      <c r="AX608" s="35"/>
    </row>
    <row r="609" ht="15.75" customHeight="1">
      <c r="D609" s="60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  <c r="AU609" s="35"/>
      <c r="AV609" s="35"/>
      <c r="AW609" s="35"/>
      <c r="AX609" s="35"/>
    </row>
    <row r="610" ht="15.75" customHeight="1">
      <c r="D610" s="60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35"/>
      <c r="AS610" s="35"/>
      <c r="AT610" s="35"/>
      <c r="AU610" s="35"/>
      <c r="AV610" s="35"/>
      <c r="AW610" s="35"/>
      <c r="AX610" s="35"/>
    </row>
    <row r="611" ht="15.75" customHeight="1">
      <c r="D611" s="60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  <c r="AB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35"/>
      <c r="AS611" s="35"/>
      <c r="AT611" s="35"/>
      <c r="AU611" s="35"/>
      <c r="AV611" s="35"/>
      <c r="AW611" s="35"/>
      <c r="AX611" s="35"/>
    </row>
    <row r="612" ht="15.75" customHeight="1">
      <c r="D612" s="60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  <c r="AB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35"/>
      <c r="AS612" s="35"/>
      <c r="AT612" s="35"/>
      <c r="AU612" s="35"/>
      <c r="AV612" s="35"/>
      <c r="AW612" s="35"/>
      <c r="AX612" s="35"/>
    </row>
    <row r="613" ht="15.75" customHeight="1">
      <c r="D613" s="60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  <c r="AU613" s="35"/>
      <c r="AV613" s="35"/>
      <c r="AW613" s="35"/>
      <c r="AX613" s="35"/>
    </row>
    <row r="614" ht="15.75" customHeight="1">
      <c r="D614" s="60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  <c r="AU614" s="35"/>
      <c r="AV614" s="35"/>
      <c r="AW614" s="35"/>
      <c r="AX614" s="35"/>
    </row>
    <row r="615" ht="15.75" customHeight="1">
      <c r="D615" s="60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  <c r="AX615" s="35"/>
    </row>
    <row r="616" ht="15.75" customHeight="1">
      <c r="D616" s="60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  <c r="AU616" s="35"/>
      <c r="AV616" s="35"/>
      <c r="AW616" s="35"/>
      <c r="AX616" s="35"/>
    </row>
    <row r="617" ht="15.75" customHeight="1">
      <c r="D617" s="60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  <c r="AT617" s="35"/>
      <c r="AU617" s="35"/>
      <c r="AV617" s="35"/>
      <c r="AW617" s="35"/>
      <c r="AX617" s="35"/>
    </row>
    <row r="618" ht="15.75" customHeight="1">
      <c r="D618" s="60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  <c r="AB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35"/>
      <c r="AS618" s="35"/>
      <c r="AT618" s="35"/>
      <c r="AU618" s="35"/>
      <c r="AV618" s="35"/>
      <c r="AW618" s="35"/>
      <c r="AX618" s="35"/>
    </row>
    <row r="619" ht="15.75" customHeight="1">
      <c r="D619" s="60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  <c r="AU619" s="35"/>
      <c r="AV619" s="35"/>
      <c r="AW619" s="35"/>
      <c r="AX619" s="35"/>
    </row>
    <row r="620" ht="15.75" customHeight="1">
      <c r="D620" s="60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  <c r="AB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35"/>
      <c r="AS620" s="35"/>
      <c r="AT620" s="35"/>
      <c r="AU620" s="35"/>
      <c r="AV620" s="35"/>
      <c r="AW620" s="35"/>
      <c r="AX620" s="35"/>
    </row>
    <row r="621" ht="15.75" customHeight="1">
      <c r="D621" s="60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  <c r="AU621" s="35"/>
      <c r="AV621" s="35"/>
      <c r="AW621" s="35"/>
      <c r="AX621" s="35"/>
    </row>
    <row r="622" ht="15.75" customHeight="1">
      <c r="D622" s="60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  <c r="AU622" s="35"/>
      <c r="AV622" s="35"/>
      <c r="AW622" s="35"/>
      <c r="AX622" s="35"/>
    </row>
    <row r="623" ht="15.75" customHeight="1">
      <c r="D623" s="60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  <c r="AU623" s="35"/>
      <c r="AV623" s="35"/>
      <c r="AW623" s="35"/>
      <c r="AX623" s="35"/>
    </row>
    <row r="624" ht="15.75" customHeight="1">
      <c r="D624" s="60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  <c r="AU624" s="35"/>
      <c r="AV624" s="35"/>
      <c r="AW624" s="35"/>
      <c r="AX624" s="35"/>
    </row>
    <row r="625" ht="15.75" customHeight="1">
      <c r="D625" s="60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  <c r="AU625" s="35"/>
      <c r="AV625" s="35"/>
      <c r="AW625" s="35"/>
      <c r="AX625" s="35"/>
    </row>
    <row r="626" ht="15.75" customHeight="1">
      <c r="D626" s="60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  <c r="AU626" s="35"/>
      <c r="AV626" s="35"/>
      <c r="AW626" s="35"/>
      <c r="AX626" s="35"/>
    </row>
    <row r="627" ht="15.75" customHeight="1">
      <c r="D627" s="60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  <c r="AU627" s="35"/>
      <c r="AV627" s="35"/>
      <c r="AW627" s="35"/>
      <c r="AX627" s="35"/>
    </row>
    <row r="628" ht="15.75" customHeight="1">
      <c r="D628" s="60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  <c r="AU628" s="35"/>
      <c r="AV628" s="35"/>
      <c r="AW628" s="35"/>
      <c r="AX628" s="35"/>
    </row>
    <row r="629" ht="15.75" customHeight="1">
      <c r="D629" s="60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  <c r="AU629" s="35"/>
      <c r="AV629" s="35"/>
      <c r="AW629" s="35"/>
      <c r="AX629" s="35"/>
    </row>
    <row r="630" ht="15.75" customHeight="1">
      <c r="D630" s="60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  <c r="AU630" s="35"/>
      <c r="AV630" s="35"/>
      <c r="AW630" s="35"/>
      <c r="AX630" s="35"/>
    </row>
    <row r="631" ht="15.75" customHeight="1">
      <c r="D631" s="60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</row>
    <row r="632" ht="15.75" customHeight="1">
      <c r="D632" s="60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</row>
    <row r="633" ht="15.75" customHeight="1">
      <c r="D633" s="60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  <c r="AX633" s="35"/>
    </row>
    <row r="634" ht="15.75" customHeight="1">
      <c r="D634" s="60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  <c r="AU634" s="35"/>
      <c r="AV634" s="35"/>
      <c r="AW634" s="35"/>
      <c r="AX634" s="35"/>
    </row>
    <row r="635" ht="15.75" customHeight="1">
      <c r="D635" s="60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35"/>
      <c r="AS635" s="35"/>
      <c r="AT635" s="35"/>
      <c r="AU635" s="35"/>
      <c r="AV635" s="35"/>
      <c r="AW635" s="35"/>
      <c r="AX635" s="35"/>
    </row>
    <row r="636" ht="15.75" customHeight="1">
      <c r="D636" s="60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  <c r="AU636" s="35"/>
      <c r="AV636" s="35"/>
      <c r="AW636" s="35"/>
      <c r="AX636" s="35"/>
    </row>
    <row r="637" ht="15.75" customHeight="1">
      <c r="D637" s="60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  <c r="AU637" s="35"/>
      <c r="AV637" s="35"/>
      <c r="AW637" s="35"/>
      <c r="AX637" s="35"/>
    </row>
    <row r="638" ht="15.75" customHeight="1">
      <c r="D638" s="60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  <c r="AU638" s="35"/>
      <c r="AV638" s="35"/>
      <c r="AW638" s="35"/>
      <c r="AX638" s="35"/>
    </row>
    <row r="639" ht="15.75" customHeight="1">
      <c r="D639" s="60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  <c r="AB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35"/>
      <c r="AS639" s="35"/>
      <c r="AT639" s="35"/>
      <c r="AU639" s="35"/>
      <c r="AV639" s="35"/>
      <c r="AW639" s="35"/>
      <c r="AX639" s="35"/>
    </row>
    <row r="640" ht="15.75" customHeight="1">
      <c r="D640" s="60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  <c r="AU640" s="35"/>
      <c r="AV640" s="35"/>
      <c r="AW640" s="35"/>
      <c r="AX640" s="35"/>
    </row>
    <row r="641" ht="15.75" customHeight="1">
      <c r="D641" s="60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  <c r="AU641" s="35"/>
      <c r="AV641" s="35"/>
      <c r="AW641" s="35"/>
      <c r="AX641" s="35"/>
    </row>
    <row r="642" ht="15.75" customHeight="1">
      <c r="D642" s="60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  <c r="AU642" s="35"/>
      <c r="AV642" s="35"/>
      <c r="AW642" s="35"/>
      <c r="AX642" s="35"/>
    </row>
    <row r="643" ht="15.75" customHeight="1">
      <c r="D643" s="60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5"/>
      <c r="AW643" s="35"/>
      <c r="AX643" s="35"/>
    </row>
    <row r="644" ht="15.75" customHeight="1">
      <c r="D644" s="60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  <c r="AU644" s="35"/>
      <c r="AV644" s="35"/>
      <c r="AW644" s="35"/>
      <c r="AX644" s="35"/>
    </row>
    <row r="645" ht="15.75" customHeight="1">
      <c r="D645" s="60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35"/>
      <c r="AS645" s="35"/>
      <c r="AT645" s="35"/>
      <c r="AU645" s="35"/>
      <c r="AV645" s="35"/>
      <c r="AW645" s="35"/>
      <c r="AX645" s="35"/>
    </row>
    <row r="646" ht="15.75" customHeight="1">
      <c r="D646" s="60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  <c r="AU646" s="35"/>
      <c r="AV646" s="35"/>
      <c r="AW646" s="35"/>
      <c r="AX646" s="35"/>
    </row>
    <row r="647" ht="15.75" customHeight="1">
      <c r="D647" s="60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  <c r="AU647" s="35"/>
      <c r="AV647" s="35"/>
      <c r="AW647" s="35"/>
      <c r="AX647" s="35"/>
    </row>
    <row r="648" ht="15.75" customHeight="1">
      <c r="D648" s="60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  <c r="AU648" s="35"/>
      <c r="AV648" s="35"/>
      <c r="AW648" s="35"/>
      <c r="AX648" s="35"/>
    </row>
    <row r="649" ht="15.75" customHeight="1">
      <c r="D649" s="60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35"/>
      <c r="AS649" s="35"/>
      <c r="AT649" s="35"/>
      <c r="AU649" s="35"/>
      <c r="AV649" s="35"/>
      <c r="AW649" s="35"/>
      <c r="AX649" s="35"/>
    </row>
    <row r="650" ht="15.75" customHeight="1">
      <c r="D650" s="60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  <c r="AU650" s="35"/>
      <c r="AV650" s="35"/>
      <c r="AW650" s="35"/>
      <c r="AX650" s="35"/>
    </row>
    <row r="651" ht="15.75" customHeight="1">
      <c r="D651" s="60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5"/>
      <c r="AW651" s="35"/>
      <c r="AX651" s="35"/>
    </row>
    <row r="652" ht="15.75" customHeight="1">
      <c r="D652" s="60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  <c r="AU652" s="35"/>
      <c r="AV652" s="35"/>
      <c r="AW652" s="35"/>
      <c r="AX652" s="35"/>
    </row>
    <row r="653" ht="15.75" customHeight="1">
      <c r="D653" s="60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  <c r="AB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35"/>
      <c r="AS653" s="35"/>
      <c r="AT653" s="35"/>
      <c r="AU653" s="35"/>
      <c r="AV653" s="35"/>
      <c r="AW653" s="35"/>
      <c r="AX653" s="35"/>
    </row>
    <row r="654" ht="15.75" customHeight="1">
      <c r="D654" s="60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  <c r="AU654" s="35"/>
      <c r="AV654" s="35"/>
      <c r="AW654" s="35"/>
      <c r="AX654" s="35"/>
    </row>
    <row r="655" ht="15.75" customHeight="1">
      <c r="D655" s="60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  <c r="AU655" s="35"/>
      <c r="AV655" s="35"/>
      <c r="AW655" s="35"/>
      <c r="AX655" s="35"/>
    </row>
    <row r="656" ht="15.75" customHeight="1">
      <c r="D656" s="60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B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35"/>
      <c r="AS656" s="35"/>
      <c r="AT656" s="35"/>
      <c r="AU656" s="35"/>
      <c r="AV656" s="35"/>
      <c r="AW656" s="35"/>
      <c r="AX656" s="35"/>
    </row>
    <row r="657" ht="15.75" customHeight="1">
      <c r="D657" s="60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  <c r="AB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35"/>
      <c r="AS657" s="35"/>
      <c r="AT657" s="35"/>
      <c r="AU657" s="35"/>
      <c r="AV657" s="35"/>
      <c r="AW657" s="35"/>
      <c r="AX657" s="35"/>
    </row>
    <row r="658" ht="15.75" customHeight="1">
      <c r="D658" s="60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  <c r="AU658" s="35"/>
      <c r="AV658" s="35"/>
      <c r="AW658" s="35"/>
      <c r="AX658" s="35"/>
    </row>
    <row r="659" ht="15.75" customHeight="1">
      <c r="D659" s="60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  <c r="AU659" s="35"/>
      <c r="AV659" s="35"/>
      <c r="AW659" s="35"/>
      <c r="AX659" s="35"/>
    </row>
    <row r="660" ht="15.75" customHeight="1">
      <c r="D660" s="60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  <c r="AX660" s="35"/>
    </row>
    <row r="661" ht="15.75" customHeight="1">
      <c r="D661" s="60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  <c r="AU661" s="35"/>
      <c r="AV661" s="35"/>
      <c r="AW661" s="35"/>
      <c r="AX661" s="35"/>
    </row>
    <row r="662" ht="15.75" customHeight="1">
      <c r="D662" s="60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  <c r="AV662" s="35"/>
      <c r="AW662" s="35"/>
      <c r="AX662" s="35"/>
    </row>
    <row r="663" ht="15.75" customHeight="1">
      <c r="D663" s="60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  <c r="AU663" s="35"/>
      <c r="AV663" s="35"/>
      <c r="AW663" s="35"/>
      <c r="AX663" s="35"/>
    </row>
    <row r="664" ht="15.75" customHeight="1">
      <c r="D664" s="60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  <c r="AU664" s="35"/>
      <c r="AV664" s="35"/>
      <c r="AW664" s="35"/>
      <c r="AX664" s="35"/>
    </row>
    <row r="665" ht="15.75" customHeight="1">
      <c r="D665" s="60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  <c r="AB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35"/>
      <c r="AS665" s="35"/>
      <c r="AT665" s="35"/>
      <c r="AU665" s="35"/>
      <c r="AV665" s="35"/>
      <c r="AW665" s="35"/>
      <c r="AX665" s="35"/>
    </row>
    <row r="666" ht="15.75" customHeight="1">
      <c r="D666" s="60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  <c r="AB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35"/>
      <c r="AS666" s="35"/>
      <c r="AT666" s="35"/>
      <c r="AU666" s="35"/>
      <c r="AV666" s="35"/>
      <c r="AW666" s="35"/>
      <c r="AX666" s="35"/>
    </row>
    <row r="667" ht="15.75" customHeight="1">
      <c r="D667" s="60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  <c r="AB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35"/>
      <c r="AS667" s="35"/>
      <c r="AT667" s="35"/>
      <c r="AU667" s="35"/>
      <c r="AV667" s="35"/>
      <c r="AW667" s="35"/>
      <c r="AX667" s="35"/>
    </row>
    <row r="668" ht="15.75" customHeight="1">
      <c r="D668" s="60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  <c r="AU668" s="35"/>
      <c r="AV668" s="35"/>
      <c r="AW668" s="35"/>
      <c r="AX668" s="35"/>
    </row>
    <row r="669" ht="15.75" customHeight="1">
      <c r="D669" s="60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  <c r="AX669" s="35"/>
    </row>
    <row r="670" ht="15.75" customHeight="1">
      <c r="D670" s="60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  <c r="AU670" s="35"/>
      <c r="AV670" s="35"/>
      <c r="AW670" s="35"/>
      <c r="AX670" s="35"/>
    </row>
    <row r="671" ht="15.75" customHeight="1">
      <c r="D671" s="60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  <c r="AB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35"/>
      <c r="AS671" s="35"/>
      <c r="AT671" s="35"/>
      <c r="AU671" s="35"/>
      <c r="AV671" s="35"/>
      <c r="AW671" s="35"/>
      <c r="AX671" s="35"/>
    </row>
    <row r="672" ht="15.75" customHeight="1">
      <c r="D672" s="60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  <c r="AT672" s="35"/>
      <c r="AU672" s="35"/>
      <c r="AV672" s="35"/>
      <c r="AW672" s="35"/>
      <c r="AX672" s="35"/>
    </row>
    <row r="673" ht="15.75" customHeight="1">
      <c r="D673" s="60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  <c r="AB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35"/>
      <c r="AS673" s="35"/>
      <c r="AT673" s="35"/>
      <c r="AU673" s="35"/>
      <c r="AV673" s="35"/>
      <c r="AW673" s="35"/>
      <c r="AX673" s="35"/>
    </row>
    <row r="674" ht="15.75" customHeight="1">
      <c r="D674" s="60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  <c r="AV674" s="35"/>
      <c r="AW674" s="35"/>
      <c r="AX674" s="35"/>
    </row>
    <row r="675" ht="15.75" customHeight="1">
      <c r="D675" s="60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  <c r="AB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35"/>
      <c r="AS675" s="35"/>
      <c r="AT675" s="35"/>
      <c r="AU675" s="35"/>
      <c r="AV675" s="35"/>
      <c r="AW675" s="35"/>
      <c r="AX675" s="35"/>
    </row>
    <row r="676" ht="15.75" customHeight="1">
      <c r="D676" s="60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  <c r="AB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35"/>
      <c r="AS676" s="35"/>
      <c r="AT676" s="35"/>
      <c r="AU676" s="35"/>
      <c r="AV676" s="35"/>
      <c r="AW676" s="35"/>
      <c r="AX676" s="35"/>
    </row>
    <row r="677" ht="15.75" customHeight="1">
      <c r="D677" s="60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  <c r="AB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35"/>
      <c r="AS677" s="35"/>
      <c r="AT677" s="35"/>
      <c r="AU677" s="35"/>
      <c r="AV677" s="35"/>
      <c r="AW677" s="35"/>
      <c r="AX677" s="35"/>
    </row>
    <row r="678" ht="15.75" customHeight="1">
      <c r="D678" s="60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  <c r="AX678" s="35"/>
    </row>
    <row r="679" ht="15.75" customHeight="1">
      <c r="D679" s="60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  <c r="AV679" s="35"/>
      <c r="AW679" s="35"/>
      <c r="AX679" s="35"/>
    </row>
    <row r="680" ht="15.75" customHeight="1">
      <c r="D680" s="60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  <c r="AU680" s="35"/>
      <c r="AV680" s="35"/>
      <c r="AW680" s="35"/>
      <c r="AX680" s="35"/>
    </row>
    <row r="681" ht="15.75" customHeight="1">
      <c r="D681" s="60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  <c r="AB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  <c r="AU681" s="35"/>
      <c r="AV681" s="35"/>
      <c r="AW681" s="35"/>
      <c r="AX681" s="35"/>
    </row>
    <row r="682" ht="15.75" customHeight="1">
      <c r="D682" s="60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  <c r="AU682" s="35"/>
      <c r="AV682" s="35"/>
      <c r="AW682" s="35"/>
      <c r="AX682" s="35"/>
    </row>
    <row r="683" ht="15.75" customHeight="1">
      <c r="D683" s="60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  <c r="AU683" s="35"/>
      <c r="AV683" s="35"/>
      <c r="AW683" s="35"/>
      <c r="AX683" s="35"/>
    </row>
    <row r="684" ht="15.75" customHeight="1">
      <c r="D684" s="60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  <c r="AU684" s="35"/>
      <c r="AV684" s="35"/>
      <c r="AW684" s="35"/>
      <c r="AX684" s="35"/>
    </row>
    <row r="685" ht="15.75" customHeight="1">
      <c r="D685" s="60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  <c r="AU685" s="35"/>
      <c r="AV685" s="35"/>
      <c r="AW685" s="35"/>
      <c r="AX685" s="35"/>
    </row>
    <row r="686" ht="15.75" customHeight="1">
      <c r="D686" s="60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  <c r="AU686" s="35"/>
      <c r="AV686" s="35"/>
      <c r="AW686" s="35"/>
      <c r="AX686" s="35"/>
    </row>
    <row r="687" ht="15.75" customHeight="1">
      <c r="D687" s="60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  <c r="AV687" s="35"/>
      <c r="AW687" s="35"/>
      <c r="AX687" s="35"/>
    </row>
    <row r="688" ht="15.75" customHeight="1">
      <c r="D688" s="60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  <c r="AU688" s="35"/>
      <c r="AV688" s="35"/>
      <c r="AW688" s="35"/>
      <c r="AX688" s="35"/>
    </row>
    <row r="689" ht="15.75" customHeight="1">
      <c r="D689" s="60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  <c r="AB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  <c r="AU689" s="35"/>
      <c r="AV689" s="35"/>
      <c r="AW689" s="35"/>
      <c r="AX689" s="35"/>
    </row>
    <row r="690" ht="15.75" customHeight="1">
      <c r="D690" s="60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  <c r="AB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  <c r="AU690" s="35"/>
      <c r="AV690" s="35"/>
      <c r="AW690" s="35"/>
      <c r="AX690" s="35"/>
    </row>
    <row r="691" ht="15.75" customHeight="1">
      <c r="D691" s="60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  <c r="AU691" s="35"/>
      <c r="AV691" s="35"/>
      <c r="AW691" s="35"/>
      <c r="AX691" s="35"/>
    </row>
    <row r="692" ht="15.75" customHeight="1">
      <c r="D692" s="60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  <c r="AU692" s="35"/>
      <c r="AV692" s="35"/>
      <c r="AW692" s="35"/>
      <c r="AX692" s="35"/>
    </row>
    <row r="693" ht="15.75" customHeight="1">
      <c r="D693" s="60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  <c r="AU693" s="35"/>
      <c r="AV693" s="35"/>
      <c r="AW693" s="35"/>
      <c r="AX693" s="35"/>
    </row>
    <row r="694" ht="15.75" customHeight="1">
      <c r="D694" s="60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  <c r="AB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  <c r="AU694" s="35"/>
      <c r="AV694" s="35"/>
      <c r="AW694" s="35"/>
      <c r="AX694" s="35"/>
    </row>
    <row r="695" ht="15.75" customHeight="1">
      <c r="D695" s="60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  <c r="AB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  <c r="AT695" s="35"/>
      <c r="AU695" s="35"/>
      <c r="AV695" s="35"/>
      <c r="AW695" s="35"/>
      <c r="AX695" s="35"/>
    </row>
    <row r="696" ht="15.75" customHeight="1">
      <c r="D696" s="60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  <c r="AV696" s="35"/>
      <c r="AW696" s="35"/>
      <c r="AX696" s="35"/>
    </row>
    <row r="697" ht="15.75" customHeight="1">
      <c r="D697" s="60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</row>
    <row r="698" ht="15.75" customHeight="1">
      <c r="D698" s="60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</row>
    <row r="699" ht="15.75" customHeight="1">
      <c r="D699" s="60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  <c r="AV699" s="35"/>
      <c r="AW699" s="35"/>
      <c r="AX699" s="35"/>
    </row>
    <row r="700" ht="15.75" customHeight="1">
      <c r="D700" s="60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  <c r="AB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35"/>
      <c r="AS700" s="35"/>
      <c r="AT700" s="35"/>
      <c r="AU700" s="35"/>
      <c r="AV700" s="35"/>
      <c r="AW700" s="35"/>
      <c r="AX700" s="35"/>
    </row>
    <row r="701" ht="15.75" customHeight="1">
      <c r="D701" s="60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  <c r="AB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  <c r="AU701" s="35"/>
      <c r="AV701" s="35"/>
      <c r="AW701" s="35"/>
      <c r="AX701" s="35"/>
    </row>
    <row r="702" ht="15.75" customHeight="1">
      <c r="D702" s="60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  <c r="AT702" s="35"/>
      <c r="AU702" s="35"/>
      <c r="AV702" s="35"/>
      <c r="AW702" s="35"/>
      <c r="AX702" s="35"/>
    </row>
    <row r="703" ht="15.75" customHeight="1">
      <c r="D703" s="60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  <c r="AU703" s="35"/>
      <c r="AV703" s="35"/>
      <c r="AW703" s="35"/>
      <c r="AX703" s="35"/>
    </row>
    <row r="704" ht="15.75" customHeight="1">
      <c r="D704" s="60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  <c r="AU704" s="35"/>
      <c r="AV704" s="35"/>
      <c r="AW704" s="35"/>
      <c r="AX704" s="35"/>
    </row>
    <row r="705" ht="15.75" customHeight="1">
      <c r="D705" s="60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  <c r="AU705" s="35"/>
      <c r="AV705" s="35"/>
      <c r="AW705" s="35"/>
      <c r="AX705" s="35"/>
    </row>
    <row r="706" ht="15.75" customHeight="1">
      <c r="D706" s="60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  <c r="AX706" s="35"/>
    </row>
    <row r="707" ht="15.75" customHeight="1">
      <c r="D707" s="60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  <c r="AU707" s="35"/>
      <c r="AV707" s="35"/>
      <c r="AW707" s="35"/>
      <c r="AX707" s="35"/>
    </row>
    <row r="708" ht="15.75" customHeight="1">
      <c r="D708" s="60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  <c r="AU708" s="35"/>
      <c r="AV708" s="35"/>
      <c r="AW708" s="35"/>
      <c r="AX708" s="35"/>
    </row>
    <row r="709" ht="15.75" customHeight="1">
      <c r="D709" s="60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  <c r="AU709" s="35"/>
      <c r="AV709" s="35"/>
      <c r="AW709" s="35"/>
      <c r="AX709" s="35"/>
    </row>
    <row r="710" ht="15.75" customHeight="1">
      <c r="D710" s="60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  <c r="AU710" s="35"/>
      <c r="AV710" s="35"/>
      <c r="AW710" s="35"/>
      <c r="AX710" s="35"/>
    </row>
    <row r="711" ht="15.75" customHeight="1">
      <c r="D711" s="60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  <c r="AW711" s="35"/>
      <c r="AX711" s="35"/>
    </row>
    <row r="712" ht="15.75" customHeight="1">
      <c r="D712" s="60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  <c r="AB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  <c r="AT712" s="35"/>
      <c r="AU712" s="35"/>
      <c r="AV712" s="35"/>
      <c r="AW712" s="35"/>
      <c r="AX712" s="35"/>
    </row>
    <row r="713" ht="15.75" customHeight="1">
      <c r="D713" s="60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  <c r="AB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  <c r="AT713" s="35"/>
      <c r="AU713" s="35"/>
      <c r="AV713" s="35"/>
      <c r="AW713" s="35"/>
      <c r="AX713" s="35"/>
    </row>
    <row r="714" ht="15.75" customHeight="1">
      <c r="D714" s="60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  <c r="AU714" s="35"/>
      <c r="AV714" s="35"/>
      <c r="AW714" s="35"/>
      <c r="AX714" s="35"/>
    </row>
    <row r="715" ht="15.75" customHeight="1">
      <c r="D715" s="60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  <c r="AU715" s="35"/>
      <c r="AV715" s="35"/>
      <c r="AW715" s="35"/>
      <c r="AX715" s="35"/>
    </row>
    <row r="716" ht="15.75" customHeight="1">
      <c r="D716" s="60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  <c r="AU716" s="35"/>
      <c r="AV716" s="35"/>
      <c r="AW716" s="35"/>
      <c r="AX716" s="35"/>
    </row>
    <row r="717" ht="15.75" customHeight="1">
      <c r="D717" s="60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  <c r="AB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35"/>
      <c r="AS717" s="35"/>
      <c r="AT717" s="35"/>
      <c r="AU717" s="35"/>
      <c r="AV717" s="35"/>
      <c r="AW717" s="35"/>
      <c r="AX717" s="35"/>
    </row>
    <row r="718" ht="15.75" customHeight="1">
      <c r="D718" s="60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/>
      <c r="AT718" s="35"/>
      <c r="AU718" s="35"/>
      <c r="AV718" s="35"/>
      <c r="AW718" s="35"/>
      <c r="AX718" s="35"/>
    </row>
    <row r="719" ht="15.75" customHeight="1">
      <c r="D719" s="60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  <c r="AB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35"/>
      <c r="AS719" s="35"/>
      <c r="AT719" s="35"/>
      <c r="AU719" s="35"/>
      <c r="AV719" s="35"/>
      <c r="AW719" s="35"/>
      <c r="AX719" s="35"/>
    </row>
    <row r="720" ht="15.75" customHeight="1">
      <c r="D720" s="60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  <c r="AU720" s="35"/>
      <c r="AV720" s="35"/>
      <c r="AW720" s="35"/>
      <c r="AX720" s="35"/>
    </row>
    <row r="721" ht="15.75" customHeight="1">
      <c r="D721" s="60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  <c r="AB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35"/>
      <c r="AS721" s="35"/>
      <c r="AT721" s="35"/>
      <c r="AU721" s="35"/>
      <c r="AV721" s="35"/>
      <c r="AW721" s="35"/>
      <c r="AX721" s="35"/>
    </row>
    <row r="722" ht="15.75" customHeight="1">
      <c r="D722" s="60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  <c r="AB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35"/>
      <c r="AS722" s="35"/>
      <c r="AT722" s="35"/>
      <c r="AU722" s="35"/>
      <c r="AV722" s="35"/>
      <c r="AW722" s="35"/>
      <c r="AX722" s="35"/>
    </row>
    <row r="723" ht="15.75" customHeight="1">
      <c r="D723" s="60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  <c r="AW723" s="35"/>
      <c r="AX723" s="35"/>
    </row>
    <row r="724" ht="15.75" customHeight="1">
      <c r="D724" s="60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  <c r="AU724" s="35"/>
      <c r="AV724" s="35"/>
      <c r="AW724" s="35"/>
      <c r="AX724" s="35"/>
    </row>
    <row r="725" ht="15.75" customHeight="1">
      <c r="D725" s="60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  <c r="AU725" s="35"/>
      <c r="AV725" s="35"/>
      <c r="AW725" s="35"/>
      <c r="AX725" s="35"/>
    </row>
    <row r="726" ht="15.75" customHeight="1">
      <c r="D726" s="60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  <c r="AU726" s="35"/>
      <c r="AV726" s="35"/>
      <c r="AW726" s="35"/>
      <c r="AX726" s="35"/>
    </row>
    <row r="727" ht="15.75" customHeight="1">
      <c r="D727" s="60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  <c r="AB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35"/>
      <c r="AS727" s="35"/>
      <c r="AT727" s="35"/>
      <c r="AU727" s="35"/>
      <c r="AV727" s="35"/>
      <c r="AW727" s="35"/>
      <c r="AX727" s="35"/>
    </row>
    <row r="728" ht="15.75" customHeight="1">
      <c r="D728" s="60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  <c r="AB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35"/>
      <c r="AS728" s="35"/>
      <c r="AT728" s="35"/>
      <c r="AU728" s="35"/>
      <c r="AV728" s="35"/>
      <c r="AW728" s="35"/>
      <c r="AX728" s="35"/>
    </row>
    <row r="729" ht="15.75" customHeight="1">
      <c r="D729" s="60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/>
      <c r="AB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35"/>
      <c r="AS729" s="35"/>
      <c r="AT729" s="35"/>
      <c r="AU729" s="35"/>
      <c r="AV729" s="35"/>
      <c r="AW729" s="35"/>
      <c r="AX729" s="35"/>
    </row>
    <row r="730" ht="15.75" customHeight="1">
      <c r="D730" s="60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35"/>
      <c r="AS730" s="35"/>
      <c r="AT730" s="35"/>
      <c r="AU730" s="35"/>
      <c r="AV730" s="35"/>
      <c r="AW730" s="35"/>
      <c r="AX730" s="35"/>
    </row>
    <row r="731" ht="15.75" customHeight="1">
      <c r="D731" s="60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  <c r="AA731" s="35"/>
      <c r="AB731" s="35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35"/>
      <c r="AS731" s="35"/>
      <c r="AT731" s="35"/>
      <c r="AU731" s="35"/>
      <c r="AV731" s="35"/>
      <c r="AW731" s="35"/>
      <c r="AX731" s="35"/>
    </row>
    <row r="732" ht="15.75" customHeight="1">
      <c r="D732" s="60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  <c r="AA732" s="35"/>
      <c r="AB732" s="35"/>
      <c r="AD732" s="35"/>
      <c r="AE732" s="35"/>
      <c r="AF732" s="35"/>
      <c r="AG732" s="35"/>
      <c r="AH732" s="35"/>
      <c r="AI732" s="35"/>
      <c r="AJ732" s="35"/>
      <c r="AK732" s="35"/>
      <c r="AL732" s="35"/>
      <c r="AM732" s="35"/>
      <c r="AN732" s="35"/>
      <c r="AO732" s="35"/>
      <c r="AP732" s="35"/>
      <c r="AQ732" s="35"/>
      <c r="AR732" s="35"/>
      <c r="AS732" s="35"/>
      <c r="AT732" s="35"/>
      <c r="AU732" s="35"/>
      <c r="AV732" s="35"/>
      <c r="AW732" s="35"/>
      <c r="AX732" s="35"/>
    </row>
    <row r="733" ht="15.75" customHeight="1">
      <c r="D733" s="60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  <c r="AA733" s="35"/>
      <c r="AB733" s="35"/>
      <c r="AD733" s="35"/>
      <c r="AE733" s="35"/>
      <c r="AF733" s="35"/>
      <c r="AG733" s="35"/>
      <c r="AH733" s="35"/>
      <c r="AI733" s="35"/>
      <c r="AJ733" s="35"/>
      <c r="AK733" s="35"/>
      <c r="AL733" s="35"/>
      <c r="AM733" s="35"/>
      <c r="AN733" s="35"/>
      <c r="AO733" s="35"/>
      <c r="AP733" s="35"/>
      <c r="AQ733" s="35"/>
      <c r="AR733" s="35"/>
      <c r="AS733" s="35"/>
      <c r="AT733" s="35"/>
      <c r="AU733" s="35"/>
      <c r="AV733" s="35"/>
      <c r="AW733" s="35"/>
      <c r="AX733" s="35"/>
    </row>
    <row r="734" ht="15.75" customHeight="1">
      <c r="D734" s="60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35"/>
      <c r="AS734" s="35"/>
      <c r="AT734" s="35"/>
      <c r="AU734" s="35"/>
      <c r="AV734" s="35"/>
      <c r="AW734" s="35"/>
      <c r="AX734" s="35"/>
    </row>
    <row r="735" ht="15.75" customHeight="1">
      <c r="D735" s="60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  <c r="AT735" s="35"/>
      <c r="AU735" s="35"/>
      <c r="AV735" s="35"/>
      <c r="AW735" s="35"/>
      <c r="AX735" s="35"/>
    </row>
    <row r="736" ht="15.75" customHeight="1">
      <c r="D736" s="60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35"/>
      <c r="AS736" s="35"/>
      <c r="AT736" s="35"/>
      <c r="AU736" s="35"/>
      <c r="AV736" s="35"/>
      <c r="AW736" s="35"/>
      <c r="AX736" s="35"/>
    </row>
    <row r="737" ht="15.75" customHeight="1">
      <c r="D737" s="60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  <c r="AA737" s="35"/>
      <c r="AB737" s="35"/>
      <c r="AD737" s="35"/>
      <c r="AE737" s="35"/>
      <c r="AF737" s="35"/>
      <c r="AG737" s="35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35"/>
      <c r="AS737" s="35"/>
      <c r="AT737" s="35"/>
      <c r="AU737" s="35"/>
      <c r="AV737" s="35"/>
      <c r="AW737" s="35"/>
      <c r="AX737" s="35"/>
    </row>
    <row r="738" ht="15.75" customHeight="1">
      <c r="D738" s="60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35"/>
      <c r="AS738" s="35"/>
      <c r="AT738" s="35"/>
      <c r="AU738" s="35"/>
      <c r="AV738" s="35"/>
      <c r="AW738" s="35"/>
      <c r="AX738" s="35"/>
    </row>
    <row r="739" ht="15.75" customHeight="1">
      <c r="D739" s="60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  <c r="AA739" s="35"/>
      <c r="AB739" s="35"/>
      <c r="AD739" s="35"/>
      <c r="AE739" s="35"/>
      <c r="AF739" s="35"/>
      <c r="AG739" s="35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35"/>
      <c r="AS739" s="35"/>
      <c r="AT739" s="35"/>
      <c r="AU739" s="35"/>
      <c r="AV739" s="35"/>
      <c r="AW739" s="35"/>
      <c r="AX739" s="35"/>
    </row>
    <row r="740" ht="15.75" customHeight="1">
      <c r="D740" s="60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35"/>
      <c r="AS740" s="35"/>
      <c r="AT740" s="35"/>
      <c r="AU740" s="35"/>
      <c r="AV740" s="35"/>
      <c r="AW740" s="35"/>
      <c r="AX740" s="35"/>
    </row>
    <row r="741" ht="15.75" customHeight="1">
      <c r="D741" s="60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35"/>
      <c r="AS741" s="35"/>
      <c r="AT741" s="35"/>
      <c r="AU741" s="35"/>
      <c r="AV741" s="35"/>
      <c r="AW741" s="35"/>
      <c r="AX741" s="35"/>
    </row>
    <row r="742" ht="15.75" customHeight="1">
      <c r="D742" s="60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  <c r="AA742" s="35"/>
      <c r="AB742" s="35"/>
      <c r="AD742" s="35"/>
      <c r="AE742" s="35"/>
      <c r="AF742" s="35"/>
      <c r="AG742" s="35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35"/>
      <c r="AS742" s="35"/>
      <c r="AT742" s="35"/>
      <c r="AU742" s="35"/>
      <c r="AV742" s="35"/>
      <c r="AW742" s="35"/>
      <c r="AX742" s="35"/>
    </row>
    <row r="743" ht="15.75" customHeight="1">
      <c r="D743" s="60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  <c r="AA743" s="35"/>
      <c r="AB743" s="35"/>
      <c r="AD743" s="35"/>
      <c r="AE743" s="35"/>
      <c r="AF743" s="35"/>
      <c r="AG743" s="35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35"/>
      <c r="AS743" s="35"/>
      <c r="AT743" s="35"/>
      <c r="AU743" s="35"/>
      <c r="AV743" s="35"/>
      <c r="AW743" s="35"/>
      <c r="AX743" s="35"/>
    </row>
    <row r="744" ht="15.75" customHeight="1">
      <c r="D744" s="60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  <c r="AA744" s="35"/>
      <c r="AB744" s="35"/>
      <c r="AD744" s="35"/>
      <c r="AE744" s="35"/>
      <c r="AF744" s="35"/>
      <c r="AG744" s="35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35"/>
      <c r="AS744" s="35"/>
      <c r="AT744" s="35"/>
      <c r="AU744" s="35"/>
      <c r="AV744" s="35"/>
      <c r="AW744" s="35"/>
      <c r="AX744" s="35"/>
    </row>
    <row r="745" ht="15.75" customHeight="1">
      <c r="D745" s="60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  <c r="AA745" s="35"/>
      <c r="AB745" s="35"/>
      <c r="AD745" s="35"/>
      <c r="AE745" s="35"/>
      <c r="AF745" s="35"/>
      <c r="AG745" s="35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35"/>
      <c r="AS745" s="35"/>
      <c r="AT745" s="35"/>
      <c r="AU745" s="35"/>
      <c r="AV745" s="35"/>
      <c r="AW745" s="35"/>
      <c r="AX745" s="35"/>
    </row>
    <row r="746" ht="15.75" customHeight="1">
      <c r="D746" s="60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  <c r="AA746" s="35"/>
      <c r="AB746" s="35"/>
      <c r="AD746" s="35"/>
      <c r="AE746" s="35"/>
      <c r="AF746" s="35"/>
      <c r="AG746" s="35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35"/>
      <c r="AS746" s="35"/>
      <c r="AT746" s="35"/>
      <c r="AU746" s="35"/>
      <c r="AV746" s="35"/>
      <c r="AW746" s="35"/>
      <c r="AX746" s="35"/>
    </row>
    <row r="747" ht="15.75" customHeight="1">
      <c r="D747" s="60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  <c r="AB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/>
      <c r="AS747" s="35"/>
      <c r="AT747" s="35"/>
      <c r="AU747" s="35"/>
      <c r="AV747" s="35"/>
      <c r="AW747" s="35"/>
      <c r="AX747" s="35"/>
    </row>
    <row r="748" ht="15.75" customHeight="1">
      <c r="D748" s="60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35"/>
      <c r="AS748" s="35"/>
      <c r="AT748" s="35"/>
      <c r="AU748" s="35"/>
      <c r="AV748" s="35"/>
      <c r="AW748" s="35"/>
      <c r="AX748" s="35"/>
    </row>
    <row r="749" ht="15.75" customHeight="1">
      <c r="D749" s="60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  <c r="AA749" s="35"/>
      <c r="AB749" s="35"/>
      <c r="AD749" s="35"/>
      <c r="AE749" s="35"/>
      <c r="AF749" s="35"/>
      <c r="AG749" s="35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35"/>
      <c r="AS749" s="35"/>
      <c r="AT749" s="35"/>
      <c r="AU749" s="35"/>
      <c r="AV749" s="35"/>
      <c r="AW749" s="35"/>
      <c r="AX749" s="35"/>
    </row>
    <row r="750" ht="15.75" customHeight="1">
      <c r="D750" s="60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35"/>
      <c r="AS750" s="35"/>
      <c r="AT750" s="35"/>
      <c r="AU750" s="35"/>
      <c r="AV750" s="35"/>
      <c r="AW750" s="35"/>
      <c r="AX750" s="35"/>
    </row>
    <row r="751" ht="15.75" customHeight="1">
      <c r="D751" s="60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  <c r="AA751" s="35"/>
      <c r="AB751" s="35"/>
      <c r="AD751" s="35"/>
      <c r="AE751" s="35"/>
      <c r="AF751" s="35"/>
      <c r="AG751" s="35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35"/>
      <c r="AS751" s="35"/>
      <c r="AT751" s="35"/>
      <c r="AU751" s="35"/>
      <c r="AV751" s="35"/>
      <c r="AW751" s="35"/>
      <c r="AX751" s="35"/>
    </row>
    <row r="752" ht="15.75" customHeight="1">
      <c r="D752" s="60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  <c r="AA752" s="35"/>
      <c r="AB752" s="35"/>
      <c r="AD752" s="35"/>
      <c r="AE752" s="35"/>
      <c r="AF752" s="35"/>
      <c r="AG752" s="35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35"/>
      <c r="AS752" s="35"/>
      <c r="AT752" s="35"/>
      <c r="AU752" s="35"/>
      <c r="AV752" s="35"/>
      <c r="AW752" s="35"/>
      <c r="AX752" s="35"/>
    </row>
    <row r="753" ht="15.75" customHeight="1">
      <c r="D753" s="60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  <c r="AA753" s="35"/>
      <c r="AB753" s="35"/>
      <c r="AD753" s="35"/>
      <c r="AE753" s="35"/>
      <c r="AF753" s="35"/>
      <c r="AG753" s="35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35"/>
      <c r="AS753" s="35"/>
      <c r="AT753" s="35"/>
      <c r="AU753" s="35"/>
      <c r="AV753" s="35"/>
      <c r="AW753" s="35"/>
      <c r="AX753" s="35"/>
    </row>
    <row r="754" ht="15.75" customHeight="1">
      <c r="D754" s="60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35"/>
      <c r="AS754" s="35"/>
      <c r="AT754" s="35"/>
      <c r="AU754" s="35"/>
      <c r="AV754" s="35"/>
      <c r="AW754" s="35"/>
      <c r="AX754" s="35"/>
    </row>
    <row r="755" ht="15.75" customHeight="1">
      <c r="D755" s="60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/>
      <c r="AS755" s="35"/>
      <c r="AT755" s="35"/>
      <c r="AU755" s="35"/>
      <c r="AV755" s="35"/>
      <c r="AW755" s="35"/>
      <c r="AX755" s="35"/>
    </row>
    <row r="756" ht="15.75" customHeight="1">
      <c r="D756" s="60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35"/>
      <c r="AS756" s="35"/>
      <c r="AT756" s="35"/>
      <c r="AU756" s="35"/>
      <c r="AV756" s="35"/>
      <c r="AW756" s="35"/>
      <c r="AX756" s="35"/>
    </row>
    <row r="757" ht="15.75" customHeight="1">
      <c r="D757" s="60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  <c r="AA757" s="35"/>
      <c r="AB757" s="35"/>
      <c r="AD757" s="35"/>
      <c r="AE757" s="35"/>
      <c r="AF757" s="35"/>
      <c r="AG757" s="35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35"/>
      <c r="AS757" s="35"/>
      <c r="AT757" s="35"/>
      <c r="AU757" s="35"/>
      <c r="AV757" s="35"/>
      <c r="AW757" s="35"/>
      <c r="AX757" s="35"/>
    </row>
    <row r="758" ht="15.75" customHeight="1">
      <c r="D758" s="60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  <c r="AA758" s="35"/>
      <c r="AB758" s="35"/>
      <c r="AD758" s="35"/>
      <c r="AE758" s="35"/>
      <c r="AF758" s="35"/>
      <c r="AG758" s="35"/>
      <c r="AH758" s="35"/>
      <c r="AI758" s="35"/>
      <c r="AJ758" s="35"/>
      <c r="AK758" s="35"/>
      <c r="AL758" s="35"/>
      <c r="AM758" s="35"/>
      <c r="AN758" s="35"/>
      <c r="AO758" s="35"/>
      <c r="AP758" s="35"/>
      <c r="AQ758" s="35"/>
      <c r="AR758" s="35"/>
      <c r="AS758" s="35"/>
      <c r="AT758" s="35"/>
      <c r="AU758" s="35"/>
      <c r="AV758" s="35"/>
      <c r="AW758" s="35"/>
      <c r="AX758" s="35"/>
    </row>
    <row r="759" ht="15.75" customHeight="1">
      <c r="D759" s="60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  <c r="AA759" s="35"/>
      <c r="AB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35"/>
      <c r="AS759" s="35"/>
      <c r="AT759" s="35"/>
      <c r="AU759" s="35"/>
      <c r="AV759" s="35"/>
      <c r="AW759" s="35"/>
      <c r="AX759" s="35"/>
    </row>
    <row r="760" ht="15.75" customHeight="1">
      <c r="D760" s="60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35"/>
      <c r="AS760" s="35"/>
      <c r="AT760" s="35"/>
      <c r="AU760" s="35"/>
      <c r="AV760" s="35"/>
      <c r="AW760" s="35"/>
      <c r="AX760" s="35"/>
    </row>
    <row r="761" ht="15.75" customHeight="1">
      <c r="D761" s="60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  <c r="AA761" s="35"/>
      <c r="AB761" s="35"/>
      <c r="AD761" s="35"/>
      <c r="AE761" s="35"/>
      <c r="AF761" s="35"/>
      <c r="AG761" s="35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35"/>
      <c r="AS761" s="35"/>
      <c r="AT761" s="35"/>
      <c r="AU761" s="35"/>
      <c r="AV761" s="35"/>
      <c r="AW761" s="35"/>
      <c r="AX761" s="35"/>
    </row>
    <row r="762" ht="15.75" customHeight="1">
      <c r="D762" s="60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  <c r="AA762" s="35"/>
      <c r="AB762" s="35"/>
      <c r="AD762" s="35"/>
      <c r="AE762" s="35"/>
      <c r="AF762" s="35"/>
      <c r="AG762" s="35"/>
      <c r="AH762" s="35"/>
      <c r="AI762" s="35"/>
      <c r="AJ762" s="35"/>
      <c r="AK762" s="35"/>
      <c r="AL762" s="35"/>
      <c r="AM762" s="35"/>
      <c r="AN762" s="35"/>
      <c r="AO762" s="35"/>
      <c r="AP762" s="35"/>
      <c r="AQ762" s="35"/>
      <c r="AR762" s="35"/>
      <c r="AS762" s="35"/>
      <c r="AT762" s="35"/>
      <c r="AU762" s="35"/>
      <c r="AV762" s="35"/>
      <c r="AW762" s="35"/>
      <c r="AX762" s="35"/>
    </row>
    <row r="763" ht="15.75" customHeight="1">
      <c r="D763" s="60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  <c r="AA763" s="35"/>
      <c r="AB763" s="35"/>
      <c r="AD763" s="35"/>
      <c r="AE763" s="35"/>
      <c r="AF763" s="35"/>
      <c r="AG763" s="35"/>
      <c r="AH763" s="35"/>
      <c r="AI763" s="35"/>
      <c r="AJ763" s="35"/>
      <c r="AK763" s="35"/>
      <c r="AL763" s="35"/>
      <c r="AM763" s="35"/>
      <c r="AN763" s="35"/>
      <c r="AO763" s="35"/>
      <c r="AP763" s="35"/>
      <c r="AQ763" s="35"/>
      <c r="AR763" s="35"/>
      <c r="AS763" s="35"/>
      <c r="AT763" s="35"/>
      <c r="AU763" s="35"/>
      <c r="AV763" s="35"/>
      <c r="AW763" s="35"/>
      <c r="AX763" s="35"/>
    </row>
    <row r="764" ht="15.75" customHeight="1">
      <c r="D764" s="60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35"/>
      <c r="AS764" s="35"/>
      <c r="AT764" s="35"/>
      <c r="AU764" s="35"/>
      <c r="AV764" s="35"/>
      <c r="AW764" s="35"/>
      <c r="AX764" s="35"/>
    </row>
    <row r="765" ht="15.75" customHeight="1">
      <c r="D765" s="60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  <c r="AU765" s="35"/>
      <c r="AV765" s="35"/>
      <c r="AW765" s="35"/>
      <c r="AX765" s="35"/>
    </row>
    <row r="766" ht="15.75" customHeight="1">
      <c r="D766" s="60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35"/>
      <c r="AS766" s="35"/>
      <c r="AT766" s="35"/>
      <c r="AU766" s="35"/>
      <c r="AV766" s="35"/>
      <c r="AW766" s="35"/>
      <c r="AX766" s="35"/>
    </row>
    <row r="767" ht="15.75" customHeight="1">
      <c r="D767" s="60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  <c r="AA767" s="35"/>
      <c r="AB767" s="35"/>
      <c r="AD767" s="35"/>
      <c r="AE767" s="35"/>
      <c r="AF767" s="35"/>
      <c r="AG767" s="35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35"/>
      <c r="AS767" s="35"/>
      <c r="AT767" s="35"/>
      <c r="AU767" s="35"/>
      <c r="AV767" s="35"/>
      <c r="AW767" s="35"/>
      <c r="AX767" s="35"/>
    </row>
    <row r="768" ht="15.75" customHeight="1">
      <c r="D768" s="60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  <c r="AA768" s="35"/>
      <c r="AB768" s="35"/>
      <c r="AD768" s="35"/>
      <c r="AE768" s="35"/>
      <c r="AF768" s="35"/>
      <c r="AG768" s="35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35"/>
      <c r="AS768" s="35"/>
      <c r="AT768" s="35"/>
      <c r="AU768" s="35"/>
      <c r="AV768" s="35"/>
      <c r="AW768" s="35"/>
      <c r="AX768" s="35"/>
    </row>
    <row r="769" ht="15.75" customHeight="1">
      <c r="D769" s="60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  <c r="AA769" s="35"/>
      <c r="AB769" s="35"/>
      <c r="AD769" s="35"/>
      <c r="AE769" s="35"/>
      <c r="AF769" s="35"/>
      <c r="AG769" s="35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35"/>
      <c r="AS769" s="35"/>
      <c r="AT769" s="35"/>
      <c r="AU769" s="35"/>
      <c r="AV769" s="35"/>
      <c r="AW769" s="35"/>
      <c r="AX769" s="35"/>
    </row>
    <row r="770" ht="15.75" customHeight="1">
      <c r="D770" s="60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  <c r="AA770" s="35"/>
      <c r="AB770" s="35"/>
      <c r="AD770" s="35"/>
      <c r="AE770" s="35"/>
      <c r="AF770" s="35"/>
      <c r="AG770" s="35"/>
      <c r="AH770" s="35"/>
      <c r="AI770" s="35"/>
      <c r="AJ770" s="35"/>
      <c r="AK770" s="35"/>
      <c r="AL770" s="35"/>
      <c r="AM770" s="35"/>
      <c r="AN770" s="35"/>
      <c r="AO770" s="35"/>
      <c r="AP770" s="35"/>
      <c r="AQ770" s="35"/>
      <c r="AR770" s="35"/>
      <c r="AS770" s="35"/>
      <c r="AT770" s="35"/>
      <c r="AU770" s="35"/>
      <c r="AV770" s="35"/>
      <c r="AW770" s="35"/>
      <c r="AX770" s="35"/>
    </row>
    <row r="771" ht="15.75" customHeight="1">
      <c r="D771" s="60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  <c r="AU771" s="35"/>
      <c r="AV771" s="35"/>
      <c r="AW771" s="35"/>
      <c r="AX771" s="35"/>
    </row>
    <row r="772" ht="15.75" customHeight="1">
      <c r="D772" s="60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  <c r="AA772" s="35"/>
      <c r="AB772" s="35"/>
      <c r="AD772" s="35"/>
      <c r="AE772" s="35"/>
      <c r="AF772" s="35"/>
      <c r="AG772" s="35"/>
      <c r="AH772" s="35"/>
      <c r="AI772" s="35"/>
      <c r="AJ772" s="35"/>
      <c r="AK772" s="35"/>
      <c r="AL772" s="35"/>
      <c r="AM772" s="35"/>
      <c r="AN772" s="35"/>
      <c r="AO772" s="35"/>
      <c r="AP772" s="35"/>
      <c r="AQ772" s="35"/>
      <c r="AR772" s="35"/>
      <c r="AS772" s="35"/>
      <c r="AT772" s="35"/>
      <c r="AU772" s="35"/>
      <c r="AV772" s="35"/>
      <c r="AW772" s="35"/>
      <c r="AX772" s="35"/>
    </row>
    <row r="773" ht="15.75" customHeight="1">
      <c r="D773" s="60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  <c r="AA773" s="35"/>
      <c r="AB773" s="35"/>
      <c r="AD773" s="35"/>
      <c r="AE773" s="35"/>
      <c r="AF773" s="35"/>
      <c r="AG773" s="35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35"/>
      <c r="AS773" s="35"/>
      <c r="AT773" s="35"/>
      <c r="AU773" s="35"/>
      <c r="AV773" s="35"/>
      <c r="AW773" s="35"/>
      <c r="AX773" s="35"/>
    </row>
    <row r="774" ht="15.75" customHeight="1">
      <c r="D774" s="60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  <c r="AA774" s="35"/>
      <c r="AB774" s="35"/>
      <c r="AD774" s="35"/>
      <c r="AE774" s="35"/>
      <c r="AF774" s="35"/>
      <c r="AG774" s="35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35"/>
      <c r="AS774" s="35"/>
      <c r="AT774" s="35"/>
      <c r="AU774" s="35"/>
      <c r="AV774" s="35"/>
      <c r="AW774" s="35"/>
      <c r="AX774" s="35"/>
    </row>
    <row r="775" ht="15.75" customHeight="1">
      <c r="D775" s="60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  <c r="AA775" s="35"/>
      <c r="AB775" s="35"/>
      <c r="AD775" s="35"/>
      <c r="AE775" s="35"/>
      <c r="AF775" s="35"/>
      <c r="AG775" s="35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35"/>
      <c r="AS775" s="35"/>
      <c r="AT775" s="35"/>
      <c r="AU775" s="35"/>
      <c r="AV775" s="35"/>
      <c r="AW775" s="35"/>
      <c r="AX775" s="35"/>
    </row>
    <row r="776" ht="15.75" customHeight="1">
      <c r="D776" s="60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  <c r="AA776" s="35"/>
      <c r="AB776" s="35"/>
      <c r="AD776" s="35"/>
      <c r="AE776" s="35"/>
      <c r="AF776" s="35"/>
      <c r="AG776" s="35"/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35"/>
      <c r="AS776" s="35"/>
      <c r="AT776" s="35"/>
      <c r="AU776" s="35"/>
      <c r="AV776" s="35"/>
      <c r="AW776" s="35"/>
      <c r="AX776" s="35"/>
    </row>
    <row r="777" ht="15.75" customHeight="1">
      <c r="D777" s="60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  <c r="AA777" s="35"/>
      <c r="AB777" s="35"/>
      <c r="AD777" s="35"/>
      <c r="AE777" s="35"/>
      <c r="AF777" s="35"/>
      <c r="AG777" s="35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35"/>
      <c r="AS777" s="35"/>
      <c r="AT777" s="35"/>
      <c r="AU777" s="35"/>
      <c r="AV777" s="35"/>
      <c r="AW777" s="35"/>
      <c r="AX777" s="35"/>
    </row>
    <row r="778" ht="15.75" customHeight="1">
      <c r="D778" s="60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  <c r="AA778" s="35"/>
      <c r="AB778" s="35"/>
      <c r="AD778" s="35"/>
      <c r="AE778" s="35"/>
      <c r="AF778" s="35"/>
      <c r="AG778" s="35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35"/>
      <c r="AS778" s="35"/>
      <c r="AT778" s="35"/>
      <c r="AU778" s="35"/>
      <c r="AV778" s="35"/>
      <c r="AW778" s="35"/>
      <c r="AX778" s="35"/>
    </row>
    <row r="779" ht="15.75" customHeight="1">
      <c r="D779" s="60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  <c r="AA779" s="35"/>
      <c r="AB779" s="35"/>
      <c r="AD779" s="35"/>
      <c r="AE779" s="35"/>
      <c r="AF779" s="35"/>
      <c r="AG779" s="35"/>
      <c r="AH779" s="35"/>
      <c r="AI779" s="35"/>
      <c r="AJ779" s="35"/>
      <c r="AK779" s="35"/>
      <c r="AL779" s="35"/>
      <c r="AM779" s="35"/>
      <c r="AN779" s="35"/>
      <c r="AO779" s="35"/>
      <c r="AP779" s="35"/>
      <c r="AQ779" s="35"/>
      <c r="AR779" s="35"/>
      <c r="AS779" s="35"/>
      <c r="AT779" s="35"/>
      <c r="AU779" s="35"/>
      <c r="AV779" s="35"/>
      <c r="AW779" s="35"/>
      <c r="AX779" s="35"/>
    </row>
    <row r="780" ht="15.75" customHeight="1">
      <c r="D780" s="60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  <c r="AA780" s="35"/>
      <c r="AB780" s="35"/>
      <c r="AD780" s="35"/>
      <c r="AE780" s="35"/>
      <c r="AF780" s="35"/>
      <c r="AG780" s="35"/>
      <c r="AH780" s="35"/>
      <c r="AI780" s="35"/>
      <c r="AJ780" s="35"/>
      <c r="AK780" s="35"/>
      <c r="AL780" s="35"/>
      <c r="AM780" s="35"/>
      <c r="AN780" s="35"/>
      <c r="AO780" s="35"/>
      <c r="AP780" s="35"/>
      <c r="AQ780" s="35"/>
      <c r="AR780" s="35"/>
      <c r="AS780" s="35"/>
      <c r="AT780" s="35"/>
      <c r="AU780" s="35"/>
      <c r="AV780" s="35"/>
      <c r="AW780" s="35"/>
      <c r="AX780" s="35"/>
    </row>
    <row r="781" ht="15.75" customHeight="1">
      <c r="D781" s="60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  <c r="AA781" s="35"/>
      <c r="AB781" s="35"/>
      <c r="AD781" s="35"/>
      <c r="AE781" s="35"/>
      <c r="AF781" s="35"/>
      <c r="AG781" s="35"/>
      <c r="AH781" s="35"/>
      <c r="AI781" s="35"/>
      <c r="AJ781" s="35"/>
      <c r="AK781" s="35"/>
      <c r="AL781" s="35"/>
      <c r="AM781" s="35"/>
      <c r="AN781" s="35"/>
      <c r="AO781" s="35"/>
      <c r="AP781" s="35"/>
      <c r="AQ781" s="35"/>
      <c r="AR781" s="35"/>
      <c r="AS781" s="35"/>
      <c r="AT781" s="35"/>
      <c r="AU781" s="35"/>
      <c r="AV781" s="35"/>
      <c r="AW781" s="35"/>
      <c r="AX781" s="35"/>
    </row>
    <row r="782" ht="15.75" customHeight="1">
      <c r="D782" s="60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  <c r="AA782" s="35"/>
      <c r="AB782" s="35"/>
      <c r="AD782" s="35"/>
      <c r="AE782" s="35"/>
      <c r="AF782" s="35"/>
      <c r="AG782" s="35"/>
      <c r="AH782" s="35"/>
      <c r="AI782" s="35"/>
      <c r="AJ782" s="35"/>
      <c r="AK782" s="35"/>
      <c r="AL782" s="35"/>
      <c r="AM782" s="35"/>
      <c r="AN782" s="35"/>
      <c r="AO782" s="35"/>
      <c r="AP782" s="35"/>
      <c r="AQ782" s="35"/>
      <c r="AR782" s="35"/>
      <c r="AS782" s="35"/>
      <c r="AT782" s="35"/>
      <c r="AU782" s="35"/>
      <c r="AV782" s="35"/>
      <c r="AW782" s="35"/>
      <c r="AX782" s="35"/>
    </row>
    <row r="783" ht="15.75" customHeight="1">
      <c r="D783" s="60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5"/>
      <c r="AB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35"/>
      <c r="AS783" s="35"/>
      <c r="AT783" s="35"/>
      <c r="AU783" s="35"/>
      <c r="AV783" s="35"/>
      <c r="AW783" s="35"/>
      <c r="AX783" s="35"/>
    </row>
    <row r="784" ht="15.75" customHeight="1">
      <c r="D784" s="60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  <c r="AA784" s="35"/>
      <c r="AB784" s="35"/>
      <c r="AD784" s="35"/>
      <c r="AE784" s="35"/>
      <c r="AF784" s="35"/>
      <c r="AG784" s="35"/>
      <c r="AH784" s="35"/>
      <c r="AI784" s="35"/>
      <c r="AJ784" s="35"/>
      <c r="AK784" s="35"/>
      <c r="AL784" s="35"/>
      <c r="AM784" s="35"/>
      <c r="AN784" s="35"/>
      <c r="AO784" s="35"/>
      <c r="AP784" s="35"/>
      <c r="AQ784" s="35"/>
      <c r="AR784" s="35"/>
      <c r="AS784" s="35"/>
      <c r="AT784" s="35"/>
      <c r="AU784" s="35"/>
      <c r="AV784" s="35"/>
      <c r="AW784" s="35"/>
      <c r="AX784" s="35"/>
    </row>
    <row r="785" ht="15.75" customHeight="1">
      <c r="D785" s="60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  <c r="AA785" s="35"/>
      <c r="AB785" s="35"/>
      <c r="AD785" s="35"/>
      <c r="AE785" s="35"/>
      <c r="AF785" s="35"/>
      <c r="AG785" s="35"/>
      <c r="AH785" s="35"/>
      <c r="AI785" s="35"/>
      <c r="AJ785" s="35"/>
      <c r="AK785" s="35"/>
      <c r="AL785" s="35"/>
      <c r="AM785" s="35"/>
      <c r="AN785" s="35"/>
      <c r="AO785" s="35"/>
      <c r="AP785" s="35"/>
      <c r="AQ785" s="35"/>
      <c r="AR785" s="35"/>
      <c r="AS785" s="35"/>
      <c r="AT785" s="35"/>
      <c r="AU785" s="35"/>
      <c r="AV785" s="35"/>
      <c r="AW785" s="35"/>
      <c r="AX785" s="35"/>
    </row>
    <row r="786" ht="15.75" customHeight="1">
      <c r="D786" s="60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  <c r="AA786" s="35"/>
      <c r="AB786" s="35"/>
      <c r="AD786" s="35"/>
      <c r="AE786" s="35"/>
      <c r="AF786" s="35"/>
      <c r="AG786" s="35"/>
      <c r="AH786" s="35"/>
      <c r="AI786" s="35"/>
      <c r="AJ786" s="35"/>
      <c r="AK786" s="35"/>
      <c r="AL786" s="35"/>
      <c r="AM786" s="35"/>
      <c r="AN786" s="35"/>
      <c r="AO786" s="35"/>
      <c r="AP786" s="35"/>
      <c r="AQ786" s="35"/>
      <c r="AR786" s="35"/>
      <c r="AS786" s="35"/>
      <c r="AT786" s="35"/>
      <c r="AU786" s="35"/>
      <c r="AV786" s="35"/>
      <c r="AW786" s="35"/>
      <c r="AX786" s="35"/>
    </row>
    <row r="787" ht="15.75" customHeight="1">
      <c r="D787" s="60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  <c r="AA787" s="35"/>
      <c r="AB787" s="35"/>
      <c r="AD787" s="35"/>
      <c r="AE787" s="35"/>
      <c r="AF787" s="35"/>
      <c r="AG787" s="35"/>
      <c r="AH787" s="35"/>
      <c r="AI787" s="35"/>
      <c r="AJ787" s="35"/>
      <c r="AK787" s="35"/>
      <c r="AL787" s="35"/>
      <c r="AM787" s="35"/>
      <c r="AN787" s="35"/>
      <c r="AO787" s="35"/>
      <c r="AP787" s="35"/>
      <c r="AQ787" s="35"/>
      <c r="AR787" s="35"/>
      <c r="AS787" s="35"/>
      <c r="AT787" s="35"/>
      <c r="AU787" s="35"/>
      <c r="AV787" s="35"/>
      <c r="AW787" s="35"/>
      <c r="AX787" s="35"/>
    </row>
    <row r="788" ht="15.75" customHeight="1">
      <c r="D788" s="60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  <c r="AA788" s="35"/>
      <c r="AB788" s="35"/>
      <c r="AD788" s="35"/>
      <c r="AE788" s="35"/>
      <c r="AF788" s="35"/>
      <c r="AG788" s="35"/>
      <c r="AH788" s="35"/>
      <c r="AI788" s="35"/>
      <c r="AJ788" s="35"/>
      <c r="AK788" s="35"/>
      <c r="AL788" s="35"/>
      <c r="AM788" s="35"/>
      <c r="AN788" s="35"/>
      <c r="AO788" s="35"/>
      <c r="AP788" s="35"/>
      <c r="AQ788" s="35"/>
      <c r="AR788" s="35"/>
      <c r="AS788" s="35"/>
      <c r="AT788" s="35"/>
      <c r="AU788" s="35"/>
      <c r="AV788" s="35"/>
      <c r="AW788" s="35"/>
      <c r="AX788" s="35"/>
    </row>
    <row r="789" ht="15.75" customHeight="1">
      <c r="D789" s="60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  <c r="AA789" s="35"/>
      <c r="AB789" s="35"/>
      <c r="AD789" s="35"/>
      <c r="AE789" s="35"/>
      <c r="AF789" s="35"/>
      <c r="AG789" s="35"/>
      <c r="AH789" s="35"/>
      <c r="AI789" s="35"/>
      <c r="AJ789" s="35"/>
      <c r="AK789" s="35"/>
      <c r="AL789" s="35"/>
      <c r="AM789" s="35"/>
      <c r="AN789" s="35"/>
      <c r="AO789" s="35"/>
      <c r="AP789" s="35"/>
      <c r="AQ789" s="35"/>
      <c r="AR789" s="35"/>
      <c r="AS789" s="35"/>
      <c r="AT789" s="35"/>
      <c r="AU789" s="35"/>
      <c r="AV789" s="35"/>
      <c r="AW789" s="35"/>
      <c r="AX789" s="35"/>
    </row>
    <row r="790" ht="15.75" customHeight="1">
      <c r="D790" s="60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  <c r="AA790" s="35"/>
      <c r="AB790" s="35"/>
      <c r="AD790" s="35"/>
      <c r="AE790" s="35"/>
      <c r="AF790" s="35"/>
      <c r="AG790" s="35"/>
      <c r="AH790" s="35"/>
      <c r="AI790" s="35"/>
      <c r="AJ790" s="35"/>
      <c r="AK790" s="35"/>
      <c r="AL790" s="35"/>
      <c r="AM790" s="35"/>
      <c r="AN790" s="35"/>
      <c r="AO790" s="35"/>
      <c r="AP790" s="35"/>
      <c r="AQ790" s="35"/>
      <c r="AR790" s="35"/>
      <c r="AS790" s="35"/>
      <c r="AT790" s="35"/>
      <c r="AU790" s="35"/>
      <c r="AV790" s="35"/>
      <c r="AW790" s="35"/>
      <c r="AX790" s="35"/>
    </row>
    <row r="791" ht="15.75" customHeight="1">
      <c r="D791" s="60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  <c r="AA791" s="35"/>
      <c r="AB791" s="35"/>
      <c r="AD791" s="35"/>
      <c r="AE791" s="35"/>
      <c r="AF791" s="35"/>
      <c r="AG791" s="35"/>
      <c r="AH791" s="35"/>
      <c r="AI791" s="35"/>
      <c r="AJ791" s="35"/>
      <c r="AK791" s="35"/>
      <c r="AL791" s="35"/>
      <c r="AM791" s="35"/>
      <c r="AN791" s="35"/>
      <c r="AO791" s="35"/>
      <c r="AP791" s="35"/>
      <c r="AQ791" s="35"/>
      <c r="AR791" s="35"/>
      <c r="AS791" s="35"/>
      <c r="AT791" s="35"/>
      <c r="AU791" s="35"/>
      <c r="AV791" s="35"/>
      <c r="AW791" s="35"/>
      <c r="AX791" s="35"/>
    </row>
    <row r="792" ht="15.75" customHeight="1">
      <c r="D792" s="60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  <c r="AA792" s="35"/>
      <c r="AB792" s="35"/>
      <c r="AD792" s="35"/>
      <c r="AE792" s="35"/>
      <c r="AF792" s="35"/>
      <c r="AG792" s="35"/>
      <c r="AH792" s="35"/>
      <c r="AI792" s="35"/>
      <c r="AJ792" s="35"/>
      <c r="AK792" s="35"/>
      <c r="AL792" s="35"/>
      <c r="AM792" s="35"/>
      <c r="AN792" s="35"/>
      <c r="AO792" s="35"/>
      <c r="AP792" s="35"/>
      <c r="AQ792" s="35"/>
      <c r="AR792" s="35"/>
      <c r="AS792" s="35"/>
      <c r="AT792" s="35"/>
      <c r="AU792" s="35"/>
      <c r="AV792" s="35"/>
      <c r="AW792" s="35"/>
      <c r="AX792" s="35"/>
    </row>
    <row r="793" ht="15.75" customHeight="1">
      <c r="D793" s="60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  <c r="AA793" s="35"/>
      <c r="AB793" s="35"/>
      <c r="AD793" s="35"/>
      <c r="AE793" s="35"/>
      <c r="AF793" s="35"/>
      <c r="AG793" s="35"/>
      <c r="AH793" s="35"/>
      <c r="AI793" s="35"/>
      <c r="AJ793" s="35"/>
      <c r="AK793" s="35"/>
      <c r="AL793" s="35"/>
      <c r="AM793" s="35"/>
      <c r="AN793" s="35"/>
      <c r="AO793" s="35"/>
      <c r="AP793" s="35"/>
      <c r="AQ793" s="35"/>
      <c r="AR793" s="35"/>
      <c r="AS793" s="35"/>
      <c r="AT793" s="35"/>
      <c r="AU793" s="35"/>
      <c r="AV793" s="35"/>
      <c r="AW793" s="35"/>
      <c r="AX793" s="35"/>
    </row>
    <row r="794" ht="15.75" customHeight="1">
      <c r="D794" s="60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  <c r="AA794" s="35"/>
      <c r="AB794" s="35"/>
      <c r="AD794" s="35"/>
      <c r="AE794" s="35"/>
      <c r="AF794" s="35"/>
      <c r="AG794" s="35"/>
      <c r="AH794" s="35"/>
      <c r="AI794" s="35"/>
      <c r="AJ794" s="35"/>
      <c r="AK794" s="35"/>
      <c r="AL794" s="35"/>
      <c r="AM794" s="35"/>
      <c r="AN794" s="35"/>
      <c r="AO794" s="35"/>
      <c r="AP794" s="35"/>
      <c r="AQ794" s="35"/>
      <c r="AR794" s="35"/>
      <c r="AS794" s="35"/>
      <c r="AT794" s="35"/>
      <c r="AU794" s="35"/>
      <c r="AV794" s="35"/>
      <c r="AW794" s="35"/>
      <c r="AX794" s="35"/>
    </row>
    <row r="795" ht="15.75" customHeight="1">
      <c r="D795" s="60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5"/>
      <c r="AB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35"/>
      <c r="AS795" s="35"/>
      <c r="AT795" s="35"/>
      <c r="AU795" s="35"/>
      <c r="AV795" s="35"/>
      <c r="AW795" s="35"/>
      <c r="AX795" s="35"/>
    </row>
    <row r="796" ht="15.75" customHeight="1">
      <c r="D796" s="60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  <c r="AA796" s="35"/>
      <c r="AB796" s="35"/>
      <c r="AD796" s="35"/>
      <c r="AE796" s="35"/>
      <c r="AF796" s="35"/>
      <c r="AG796" s="35"/>
      <c r="AH796" s="35"/>
      <c r="AI796" s="35"/>
      <c r="AJ796" s="35"/>
      <c r="AK796" s="35"/>
      <c r="AL796" s="35"/>
      <c r="AM796" s="35"/>
      <c r="AN796" s="35"/>
      <c r="AO796" s="35"/>
      <c r="AP796" s="35"/>
      <c r="AQ796" s="35"/>
      <c r="AR796" s="35"/>
      <c r="AS796" s="35"/>
      <c r="AT796" s="35"/>
      <c r="AU796" s="35"/>
      <c r="AV796" s="35"/>
      <c r="AW796" s="35"/>
      <c r="AX796" s="35"/>
    </row>
    <row r="797" ht="15.75" customHeight="1">
      <c r="D797" s="60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  <c r="AA797" s="35"/>
      <c r="AB797" s="35"/>
      <c r="AD797" s="35"/>
      <c r="AE797" s="35"/>
      <c r="AF797" s="35"/>
      <c r="AG797" s="35"/>
      <c r="AH797" s="35"/>
      <c r="AI797" s="35"/>
      <c r="AJ797" s="35"/>
      <c r="AK797" s="35"/>
      <c r="AL797" s="35"/>
      <c r="AM797" s="35"/>
      <c r="AN797" s="35"/>
      <c r="AO797" s="35"/>
      <c r="AP797" s="35"/>
      <c r="AQ797" s="35"/>
      <c r="AR797" s="35"/>
      <c r="AS797" s="35"/>
      <c r="AT797" s="35"/>
      <c r="AU797" s="35"/>
      <c r="AV797" s="35"/>
      <c r="AW797" s="35"/>
      <c r="AX797" s="35"/>
    </row>
    <row r="798" ht="15.75" customHeight="1">
      <c r="D798" s="60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  <c r="AA798" s="35"/>
      <c r="AB798" s="35"/>
      <c r="AD798" s="35"/>
      <c r="AE798" s="35"/>
      <c r="AF798" s="35"/>
      <c r="AG798" s="35"/>
      <c r="AH798" s="35"/>
      <c r="AI798" s="35"/>
      <c r="AJ798" s="35"/>
      <c r="AK798" s="35"/>
      <c r="AL798" s="35"/>
      <c r="AM798" s="35"/>
      <c r="AN798" s="35"/>
      <c r="AO798" s="35"/>
      <c r="AP798" s="35"/>
      <c r="AQ798" s="35"/>
      <c r="AR798" s="35"/>
      <c r="AS798" s="35"/>
      <c r="AT798" s="35"/>
      <c r="AU798" s="35"/>
      <c r="AV798" s="35"/>
      <c r="AW798" s="35"/>
      <c r="AX798" s="35"/>
    </row>
    <row r="799" ht="15.75" customHeight="1">
      <c r="D799" s="60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  <c r="AA799" s="35"/>
      <c r="AB799" s="35"/>
      <c r="AD799" s="35"/>
      <c r="AE799" s="35"/>
      <c r="AF799" s="35"/>
      <c r="AG799" s="35"/>
      <c r="AH799" s="35"/>
      <c r="AI799" s="35"/>
      <c r="AJ799" s="35"/>
      <c r="AK799" s="35"/>
      <c r="AL799" s="35"/>
      <c r="AM799" s="35"/>
      <c r="AN799" s="35"/>
      <c r="AO799" s="35"/>
      <c r="AP799" s="35"/>
      <c r="AQ799" s="35"/>
      <c r="AR799" s="35"/>
      <c r="AS799" s="35"/>
      <c r="AT799" s="35"/>
      <c r="AU799" s="35"/>
      <c r="AV799" s="35"/>
      <c r="AW799" s="35"/>
      <c r="AX799" s="35"/>
    </row>
    <row r="800" ht="15.75" customHeight="1">
      <c r="D800" s="60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  <c r="AA800" s="35"/>
      <c r="AB800" s="35"/>
      <c r="AD800" s="35"/>
      <c r="AE800" s="35"/>
      <c r="AF800" s="35"/>
      <c r="AG800" s="35"/>
      <c r="AH800" s="35"/>
      <c r="AI800" s="35"/>
      <c r="AJ800" s="35"/>
      <c r="AK800" s="35"/>
      <c r="AL800" s="35"/>
      <c r="AM800" s="35"/>
      <c r="AN800" s="35"/>
      <c r="AO800" s="35"/>
      <c r="AP800" s="35"/>
      <c r="AQ800" s="35"/>
      <c r="AR800" s="35"/>
      <c r="AS800" s="35"/>
      <c r="AT800" s="35"/>
      <c r="AU800" s="35"/>
      <c r="AV800" s="35"/>
      <c r="AW800" s="35"/>
      <c r="AX800" s="35"/>
    </row>
    <row r="801" ht="15.75" customHeight="1">
      <c r="D801" s="60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  <c r="AA801" s="35"/>
      <c r="AB801" s="35"/>
      <c r="AD801" s="35"/>
      <c r="AE801" s="35"/>
      <c r="AF801" s="35"/>
      <c r="AG801" s="35"/>
      <c r="AH801" s="35"/>
      <c r="AI801" s="35"/>
      <c r="AJ801" s="35"/>
      <c r="AK801" s="35"/>
      <c r="AL801" s="35"/>
      <c r="AM801" s="35"/>
      <c r="AN801" s="35"/>
      <c r="AO801" s="35"/>
      <c r="AP801" s="35"/>
      <c r="AQ801" s="35"/>
      <c r="AR801" s="35"/>
      <c r="AS801" s="35"/>
      <c r="AT801" s="35"/>
      <c r="AU801" s="35"/>
      <c r="AV801" s="35"/>
      <c r="AW801" s="35"/>
      <c r="AX801" s="35"/>
    </row>
    <row r="802" ht="15.75" customHeight="1">
      <c r="D802" s="60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  <c r="AA802" s="35"/>
      <c r="AB802" s="35"/>
      <c r="AD802" s="35"/>
      <c r="AE802" s="35"/>
      <c r="AF802" s="35"/>
      <c r="AG802" s="35"/>
      <c r="AH802" s="35"/>
      <c r="AI802" s="35"/>
      <c r="AJ802" s="35"/>
      <c r="AK802" s="35"/>
      <c r="AL802" s="35"/>
      <c r="AM802" s="35"/>
      <c r="AN802" s="35"/>
      <c r="AO802" s="35"/>
      <c r="AP802" s="35"/>
      <c r="AQ802" s="35"/>
      <c r="AR802" s="35"/>
      <c r="AS802" s="35"/>
      <c r="AT802" s="35"/>
      <c r="AU802" s="35"/>
      <c r="AV802" s="35"/>
      <c r="AW802" s="35"/>
      <c r="AX802" s="35"/>
    </row>
    <row r="803" ht="15.75" customHeight="1">
      <c r="D803" s="60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  <c r="AA803" s="35"/>
      <c r="AB803" s="35"/>
      <c r="AD803" s="35"/>
      <c r="AE803" s="35"/>
      <c r="AF803" s="35"/>
      <c r="AG803" s="35"/>
      <c r="AH803" s="35"/>
      <c r="AI803" s="35"/>
      <c r="AJ803" s="35"/>
      <c r="AK803" s="35"/>
      <c r="AL803" s="35"/>
      <c r="AM803" s="35"/>
      <c r="AN803" s="35"/>
      <c r="AO803" s="35"/>
      <c r="AP803" s="35"/>
      <c r="AQ803" s="35"/>
      <c r="AR803" s="35"/>
      <c r="AS803" s="35"/>
      <c r="AT803" s="35"/>
      <c r="AU803" s="35"/>
      <c r="AV803" s="35"/>
      <c r="AW803" s="35"/>
      <c r="AX803" s="35"/>
    </row>
    <row r="804" ht="15.75" customHeight="1">
      <c r="D804" s="60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  <c r="AA804" s="35"/>
      <c r="AB804" s="35"/>
      <c r="AD804" s="35"/>
      <c r="AE804" s="35"/>
      <c r="AF804" s="35"/>
      <c r="AG804" s="35"/>
      <c r="AH804" s="35"/>
      <c r="AI804" s="35"/>
      <c r="AJ804" s="35"/>
      <c r="AK804" s="35"/>
      <c r="AL804" s="35"/>
      <c r="AM804" s="35"/>
      <c r="AN804" s="35"/>
      <c r="AO804" s="35"/>
      <c r="AP804" s="35"/>
      <c r="AQ804" s="35"/>
      <c r="AR804" s="35"/>
      <c r="AS804" s="35"/>
      <c r="AT804" s="35"/>
      <c r="AU804" s="35"/>
      <c r="AV804" s="35"/>
      <c r="AW804" s="35"/>
      <c r="AX804" s="35"/>
    </row>
    <row r="805" ht="15.75" customHeight="1">
      <c r="D805" s="60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  <c r="AA805" s="35"/>
      <c r="AB805" s="35"/>
      <c r="AD805" s="35"/>
      <c r="AE805" s="35"/>
      <c r="AF805" s="35"/>
      <c r="AG805" s="35"/>
      <c r="AH805" s="35"/>
      <c r="AI805" s="35"/>
      <c r="AJ805" s="35"/>
      <c r="AK805" s="35"/>
      <c r="AL805" s="35"/>
      <c r="AM805" s="35"/>
      <c r="AN805" s="35"/>
      <c r="AO805" s="35"/>
      <c r="AP805" s="35"/>
      <c r="AQ805" s="35"/>
      <c r="AR805" s="35"/>
      <c r="AS805" s="35"/>
      <c r="AT805" s="35"/>
      <c r="AU805" s="35"/>
      <c r="AV805" s="35"/>
      <c r="AW805" s="35"/>
      <c r="AX805" s="35"/>
    </row>
    <row r="806" ht="15.75" customHeight="1">
      <c r="D806" s="60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  <c r="AA806" s="35"/>
      <c r="AB806" s="35"/>
      <c r="AD806" s="35"/>
      <c r="AE806" s="35"/>
      <c r="AF806" s="35"/>
      <c r="AG806" s="35"/>
      <c r="AH806" s="35"/>
      <c r="AI806" s="35"/>
      <c r="AJ806" s="35"/>
      <c r="AK806" s="35"/>
      <c r="AL806" s="35"/>
      <c r="AM806" s="35"/>
      <c r="AN806" s="35"/>
      <c r="AO806" s="35"/>
      <c r="AP806" s="35"/>
      <c r="AQ806" s="35"/>
      <c r="AR806" s="35"/>
      <c r="AS806" s="35"/>
      <c r="AT806" s="35"/>
      <c r="AU806" s="35"/>
      <c r="AV806" s="35"/>
      <c r="AW806" s="35"/>
      <c r="AX806" s="35"/>
    </row>
    <row r="807" ht="15.75" customHeight="1">
      <c r="D807" s="60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  <c r="AU807" s="35"/>
      <c r="AV807" s="35"/>
      <c r="AW807" s="35"/>
      <c r="AX807" s="35"/>
    </row>
    <row r="808" ht="15.75" customHeight="1">
      <c r="D808" s="60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  <c r="AA808" s="35"/>
      <c r="AB808" s="35"/>
      <c r="AD808" s="35"/>
      <c r="AE808" s="35"/>
      <c r="AF808" s="35"/>
      <c r="AG808" s="35"/>
      <c r="AH808" s="35"/>
      <c r="AI808" s="35"/>
      <c r="AJ808" s="35"/>
      <c r="AK808" s="35"/>
      <c r="AL808" s="35"/>
      <c r="AM808" s="35"/>
      <c r="AN808" s="35"/>
      <c r="AO808" s="35"/>
      <c r="AP808" s="35"/>
      <c r="AQ808" s="35"/>
      <c r="AR808" s="35"/>
      <c r="AS808" s="35"/>
      <c r="AT808" s="35"/>
      <c r="AU808" s="35"/>
      <c r="AV808" s="35"/>
      <c r="AW808" s="35"/>
      <c r="AX808" s="35"/>
    </row>
    <row r="809" ht="15.75" customHeight="1">
      <c r="D809" s="60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  <c r="AA809" s="35"/>
      <c r="AB809" s="35"/>
      <c r="AD809" s="35"/>
      <c r="AE809" s="35"/>
      <c r="AF809" s="35"/>
      <c r="AG809" s="35"/>
      <c r="AH809" s="35"/>
      <c r="AI809" s="35"/>
      <c r="AJ809" s="35"/>
      <c r="AK809" s="35"/>
      <c r="AL809" s="35"/>
      <c r="AM809" s="35"/>
      <c r="AN809" s="35"/>
      <c r="AO809" s="35"/>
      <c r="AP809" s="35"/>
      <c r="AQ809" s="35"/>
      <c r="AR809" s="35"/>
      <c r="AS809" s="35"/>
      <c r="AT809" s="35"/>
      <c r="AU809" s="35"/>
      <c r="AV809" s="35"/>
      <c r="AW809" s="35"/>
      <c r="AX809" s="35"/>
    </row>
    <row r="810" ht="15.75" customHeight="1">
      <c r="D810" s="60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  <c r="AA810" s="35"/>
      <c r="AB810" s="35"/>
      <c r="AD810" s="35"/>
      <c r="AE810" s="35"/>
      <c r="AF810" s="35"/>
      <c r="AG810" s="35"/>
      <c r="AH810" s="35"/>
      <c r="AI810" s="35"/>
      <c r="AJ810" s="35"/>
      <c r="AK810" s="35"/>
      <c r="AL810" s="35"/>
      <c r="AM810" s="35"/>
      <c r="AN810" s="35"/>
      <c r="AO810" s="35"/>
      <c r="AP810" s="35"/>
      <c r="AQ810" s="35"/>
      <c r="AR810" s="35"/>
      <c r="AS810" s="35"/>
      <c r="AT810" s="35"/>
      <c r="AU810" s="35"/>
      <c r="AV810" s="35"/>
      <c r="AW810" s="35"/>
      <c r="AX810" s="35"/>
    </row>
    <row r="811" ht="15.75" customHeight="1">
      <c r="D811" s="60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  <c r="AA811" s="35"/>
      <c r="AB811" s="35"/>
      <c r="AD811" s="35"/>
      <c r="AE811" s="35"/>
      <c r="AF811" s="35"/>
      <c r="AG811" s="35"/>
      <c r="AH811" s="35"/>
      <c r="AI811" s="35"/>
      <c r="AJ811" s="35"/>
      <c r="AK811" s="35"/>
      <c r="AL811" s="35"/>
      <c r="AM811" s="35"/>
      <c r="AN811" s="35"/>
      <c r="AO811" s="35"/>
      <c r="AP811" s="35"/>
      <c r="AQ811" s="35"/>
      <c r="AR811" s="35"/>
      <c r="AS811" s="35"/>
      <c r="AT811" s="35"/>
      <c r="AU811" s="35"/>
      <c r="AV811" s="35"/>
      <c r="AW811" s="35"/>
      <c r="AX811" s="35"/>
    </row>
    <row r="812" ht="15.75" customHeight="1">
      <c r="D812" s="60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  <c r="AA812" s="35"/>
      <c r="AB812" s="35"/>
      <c r="AD812" s="35"/>
      <c r="AE812" s="35"/>
      <c r="AF812" s="35"/>
      <c r="AG812" s="35"/>
      <c r="AH812" s="35"/>
      <c r="AI812" s="35"/>
      <c r="AJ812" s="35"/>
      <c r="AK812" s="35"/>
      <c r="AL812" s="35"/>
      <c r="AM812" s="35"/>
      <c r="AN812" s="35"/>
      <c r="AO812" s="35"/>
      <c r="AP812" s="35"/>
      <c r="AQ812" s="35"/>
      <c r="AR812" s="35"/>
      <c r="AS812" s="35"/>
      <c r="AT812" s="35"/>
      <c r="AU812" s="35"/>
      <c r="AV812" s="35"/>
      <c r="AW812" s="35"/>
      <c r="AX812" s="35"/>
    </row>
    <row r="813" ht="15.75" customHeight="1">
      <c r="D813" s="60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  <c r="AA813" s="35"/>
      <c r="AB813" s="35"/>
      <c r="AD813" s="35"/>
      <c r="AE813" s="35"/>
      <c r="AF813" s="35"/>
      <c r="AG813" s="35"/>
      <c r="AH813" s="35"/>
      <c r="AI813" s="35"/>
      <c r="AJ813" s="35"/>
      <c r="AK813" s="35"/>
      <c r="AL813" s="35"/>
      <c r="AM813" s="35"/>
      <c r="AN813" s="35"/>
      <c r="AO813" s="35"/>
      <c r="AP813" s="35"/>
      <c r="AQ813" s="35"/>
      <c r="AR813" s="35"/>
      <c r="AS813" s="35"/>
      <c r="AT813" s="35"/>
      <c r="AU813" s="35"/>
      <c r="AV813" s="35"/>
      <c r="AW813" s="35"/>
      <c r="AX813" s="35"/>
    </row>
    <row r="814" ht="15.75" customHeight="1">
      <c r="D814" s="60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  <c r="AA814" s="35"/>
      <c r="AB814" s="35"/>
      <c r="AD814" s="35"/>
      <c r="AE814" s="35"/>
      <c r="AF814" s="35"/>
      <c r="AG814" s="35"/>
      <c r="AH814" s="35"/>
      <c r="AI814" s="35"/>
      <c r="AJ814" s="35"/>
      <c r="AK814" s="35"/>
      <c r="AL814" s="35"/>
      <c r="AM814" s="35"/>
      <c r="AN814" s="35"/>
      <c r="AO814" s="35"/>
      <c r="AP814" s="35"/>
      <c r="AQ814" s="35"/>
      <c r="AR814" s="35"/>
      <c r="AS814" s="35"/>
      <c r="AT814" s="35"/>
      <c r="AU814" s="35"/>
      <c r="AV814" s="35"/>
      <c r="AW814" s="35"/>
      <c r="AX814" s="35"/>
    </row>
    <row r="815" ht="15.75" customHeight="1">
      <c r="D815" s="60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  <c r="AA815" s="35"/>
      <c r="AB815" s="35"/>
      <c r="AD815" s="35"/>
      <c r="AE815" s="35"/>
      <c r="AF815" s="35"/>
      <c r="AG815" s="35"/>
      <c r="AH815" s="35"/>
      <c r="AI815" s="35"/>
      <c r="AJ815" s="35"/>
      <c r="AK815" s="35"/>
      <c r="AL815" s="35"/>
      <c r="AM815" s="35"/>
      <c r="AN815" s="35"/>
      <c r="AO815" s="35"/>
      <c r="AP815" s="35"/>
      <c r="AQ815" s="35"/>
      <c r="AR815" s="35"/>
      <c r="AS815" s="35"/>
      <c r="AT815" s="35"/>
      <c r="AU815" s="35"/>
      <c r="AV815" s="35"/>
      <c r="AW815" s="35"/>
      <c r="AX815" s="35"/>
    </row>
    <row r="816" ht="15.75" customHeight="1">
      <c r="D816" s="60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  <c r="AA816" s="35"/>
      <c r="AB816" s="35"/>
      <c r="AD816" s="35"/>
      <c r="AE816" s="35"/>
      <c r="AF816" s="35"/>
      <c r="AG816" s="35"/>
      <c r="AH816" s="35"/>
      <c r="AI816" s="35"/>
      <c r="AJ816" s="35"/>
      <c r="AK816" s="35"/>
      <c r="AL816" s="35"/>
      <c r="AM816" s="35"/>
      <c r="AN816" s="35"/>
      <c r="AO816" s="35"/>
      <c r="AP816" s="35"/>
      <c r="AQ816" s="35"/>
      <c r="AR816" s="35"/>
      <c r="AS816" s="35"/>
      <c r="AT816" s="35"/>
      <c r="AU816" s="35"/>
      <c r="AV816" s="35"/>
      <c r="AW816" s="35"/>
      <c r="AX816" s="35"/>
    </row>
    <row r="817" ht="15.75" customHeight="1">
      <c r="D817" s="60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  <c r="AB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  <c r="AU817" s="35"/>
      <c r="AV817" s="35"/>
      <c r="AW817" s="35"/>
      <c r="AX817" s="35"/>
    </row>
    <row r="818" ht="15.75" customHeight="1">
      <c r="D818" s="60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  <c r="AA818" s="35"/>
      <c r="AB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35"/>
      <c r="AS818" s="35"/>
      <c r="AT818" s="35"/>
      <c r="AU818" s="35"/>
      <c r="AV818" s="35"/>
      <c r="AW818" s="35"/>
      <c r="AX818" s="35"/>
    </row>
    <row r="819" ht="15.75" customHeight="1">
      <c r="D819" s="60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  <c r="AA819" s="35"/>
      <c r="AB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35"/>
      <c r="AS819" s="35"/>
      <c r="AT819" s="35"/>
      <c r="AU819" s="35"/>
      <c r="AV819" s="35"/>
      <c r="AW819" s="35"/>
      <c r="AX819" s="35"/>
    </row>
    <row r="820" ht="15.75" customHeight="1">
      <c r="D820" s="60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  <c r="AA820" s="35"/>
      <c r="AB820" s="35"/>
      <c r="AD820" s="35"/>
      <c r="AE820" s="35"/>
      <c r="AF820" s="35"/>
      <c r="AG820" s="35"/>
      <c r="AH820" s="35"/>
      <c r="AI820" s="35"/>
      <c r="AJ820" s="35"/>
      <c r="AK820" s="35"/>
      <c r="AL820" s="35"/>
      <c r="AM820" s="35"/>
      <c r="AN820" s="35"/>
      <c r="AO820" s="35"/>
      <c r="AP820" s="35"/>
      <c r="AQ820" s="35"/>
      <c r="AR820" s="35"/>
      <c r="AS820" s="35"/>
      <c r="AT820" s="35"/>
      <c r="AU820" s="35"/>
      <c r="AV820" s="35"/>
      <c r="AW820" s="35"/>
      <c r="AX820" s="35"/>
    </row>
    <row r="821" ht="15.75" customHeight="1">
      <c r="D821" s="60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  <c r="AA821" s="35"/>
      <c r="AB821" s="35"/>
      <c r="AD821" s="35"/>
      <c r="AE821" s="35"/>
      <c r="AF821" s="35"/>
      <c r="AG821" s="35"/>
      <c r="AH821" s="35"/>
      <c r="AI821" s="35"/>
      <c r="AJ821" s="35"/>
      <c r="AK821" s="35"/>
      <c r="AL821" s="35"/>
      <c r="AM821" s="35"/>
      <c r="AN821" s="35"/>
      <c r="AO821" s="35"/>
      <c r="AP821" s="35"/>
      <c r="AQ821" s="35"/>
      <c r="AR821" s="35"/>
      <c r="AS821" s="35"/>
      <c r="AT821" s="35"/>
      <c r="AU821" s="35"/>
      <c r="AV821" s="35"/>
      <c r="AW821" s="35"/>
      <c r="AX821" s="35"/>
    </row>
    <row r="822" ht="15.75" customHeight="1">
      <c r="D822" s="60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  <c r="AA822" s="35"/>
      <c r="AB822" s="35"/>
      <c r="AD822" s="35"/>
      <c r="AE822" s="35"/>
      <c r="AF822" s="35"/>
      <c r="AG822" s="35"/>
      <c r="AH822" s="35"/>
      <c r="AI822" s="35"/>
      <c r="AJ822" s="35"/>
      <c r="AK822" s="35"/>
      <c r="AL822" s="35"/>
      <c r="AM822" s="35"/>
      <c r="AN822" s="35"/>
      <c r="AO822" s="35"/>
      <c r="AP822" s="35"/>
      <c r="AQ822" s="35"/>
      <c r="AR822" s="35"/>
      <c r="AS822" s="35"/>
      <c r="AT822" s="35"/>
      <c r="AU822" s="35"/>
      <c r="AV822" s="35"/>
      <c r="AW822" s="35"/>
      <c r="AX822" s="35"/>
    </row>
    <row r="823" ht="15.75" customHeight="1">
      <c r="D823" s="60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  <c r="AA823" s="35"/>
      <c r="AB823" s="35"/>
      <c r="AD823" s="35"/>
      <c r="AE823" s="35"/>
      <c r="AF823" s="35"/>
      <c r="AG823" s="35"/>
      <c r="AH823" s="35"/>
      <c r="AI823" s="35"/>
      <c r="AJ823" s="35"/>
      <c r="AK823" s="35"/>
      <c r="AL823" s="35"/>
      <c r="AM823" s="35"/>
      <c r="AN823" s="35"/>
      <c r="AO823" s="35"/>
      <c r="AP823" s="35"/>
      <c r="AQ823" s="35"/>
      <c r="AR823" s="35"/>
      <c r="AS823" s="35"/>
      <c r="AT823" s="35"/>
      <c r="AU823" s="35"/>
      <c r="AV823" s="35"/>
      <c r="AW823" s="35"/>
      <c r="AX823" s="35"/>
    </row>
    <row r="824" ht="15.75" customHeight="1">
      <c r="D824" s="60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  <c r="AA824" s="35"/>
      <c r="AB824" s="35"/>
      <c r="AD824" s="35"/>
      <c r="AE824" s="35"/>
      <c r="AF824" s="35"/>
      <c r="AG824" s="35"/>
      <c r="AH824" s="35"/>
      <c r="AI824" s="35"/>
      <c r="AJ824" s="35"/>
      <c r="AK824" s="35"/>
      <c r="AL824" s="35"/>
      <c r="AM824" s="35"/>
      <c r="AN824" s="35"/>
      <c r="AO824" s="35"/>
      <c r="AP824" s="35"/>
      <c r="AQ824" s="35"/>
      <c r="AR824" s="35"/>
      <c r="AS824" s="35"/>
      <c r="AT824" s="35"/>
      <c r="AU824" s="35"/>
      <c r="AV824" s="35"/>
      <c r="AW824" s="35"/>
      <c r="AX824" s="35"/>
    </row>
    <row r="825" ht="15.75" customHeight="1">
      <c r="D825" s="60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  <c r="AA825" s="35"/>
      <c r="AB825" s="35"/>
      <c r="AD825" s="35"/>
      <c r="AE825" s="35"/>
      <c r="AF825" s="35"/>
      <c r="AG825" s="35"/>
      <c r="AH825" s="35"/>
      <c r="AI825" s="35"/>
      <c r="AJ825" s="35"/>
      <c r="AK825" s="35"/>
      <c r="AL825" s="35"/>
      <c r="AM825" s="35"/>
      <c r="AN825" s="35"/>
      <c r="AO825" s="35"/>
      <c r="AP825" s="35"/>
      <c r="AQ825" s="35"/>
      <c r="AR825" s="35"/>
      <c r="AS825" s="35"/>
      <c r="AT825" s="35"/>
      <c r="AU825" s="35"/>
      <c r="AV825" s="35"/>
      <c r="AW825" s="35"/>
      <c r="AX825" s="35"/>
    </row>
    <row r="826" ht="15.75" customHeight="1">
      <c r="D826" s="60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  <c r="AA826" s="35"/>
      <c r="AB826" s="35"/>
      <c r="AD826" s="35"/>
      <c r="AE826" s="35"/>
      <c r="AF826" s="35"/>
      <c r="AG826" s="35"/>
      <c r="AH826" s="35"/>
      <c r="AI826" s="35"/>
      <c r="AJ826" s="35"/>
      <c r="AK826" s="35"/>
      <c r="AL826" s="35"/>
      <c r="AM826" s="35"/>
      <c r="AN826" s="35"/>
      <c r="AO826" s="35"/>
      <c r="AP826" s="35"/>
      <c r="AQ826" s="35"/>
      <c r="AR826" s="35"/>
      <c r="AS826" s="35"/>
      <c r="AT826" s="35"/>
      <c r="AU826" s="35"/>
      <c r="AV826" s="35"/>
      <c r="AW826" s="35"/>
      <c r="AX826" s="35"/>
    </row>
    <row r="827" ht="15.75" customHeight="1">
      <c r="D827" s="60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  <c r="AA827" s="35"/>
      <c r="AB827" s="35"/>
      <c r="AD827" s="35"/>
      <c r="AE827" s="35"/>
      <c r="AF827" s="35"/>
      <c r="AG827" s="35"/>
      <c r="AH827" s="35"/>
      <c r="AI827" s="35"/>
      <c r="AJ827" s="35"/>
      <c r="AK827" s="35"/>
      <c r="AL827" s="35"/>
      <c r="AM827" s="35"/>
      <c r="AN827" s="35"/>
      <c r="AO827" s="35"/>
      <c r="AP827" s="35"/>
      <c r="AQ827" s="35"/>
      <c r="AR827" s="35"/>
      <c r="AS827" s="35"/>
      <c r="AT827" s="35"/>
      <c r="AU827" s="35"/>
      <c r="AV827" s="35"/>
      <c r="AW827" s="35"/>
      <c r="AX827" s="35"/>
    </row>
    <row r="828" ht="15.75" customHeight="1">
      <c r="D828" s="60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  <c r="AA828" s="35"/>
      <c r="AB828" s="35"/>
      <c r="AD828" s="35"/>
      <c r="AE828" s="35"/>
      <c r="AF828" s="35"/>
      <c r="AG828" s="35"/>
      <c r="AH828" s="35"/>
      <c r="AI828" s="35"/>
      <c r="AJ828" s="35"/>
      <c r="AK828" s="35"/>
      <c r="AL828" s="35"/>
      <c r="AM828" s="35"/>
      <c r="AN828" s="35"/>
      <c r="AO828" s="35"/>
      <c r="AP828" s="35"/>
      <c r="AQ828" s="35"/>
      <c r="AR828" s="35"/>
      <c r="AS828" s="35"/>
      <c r="AT828" s="35"/>
      <c r="AU828" s="35"/>
      <c r="AV828" s="35"/>
      <c r="AW828" s="35"/>
      <c r="AX828" s="35"/>
    </row>
    <row r="829" ht="15.75" customHeight="1">
      <c r="D829" s="60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  <c r="AA829" s="35"/>
      <c r="AB829" s="35"/>
      <c r="AD829" s="35"/>
      <c r="AE829" s="35"/>
      <c r="AF829" s="35"/>
      <c r="AG829" s="35"/>
      <c r="AH829" s="35"/>
      <c r="AI829" s="35"/>
      <c r="AJ829" s="35"/>
      <c r="AK829" s="35"/>
      <c r="AL829" s="35"/>
      <c r="AM829" s="35"/>
      <c r="AN829" s="35"/>
      <c r="AO829" s="35"/>
      <c r="AP829" s="35"/>
      <c r="AQ829" s="35"/>
      <c r="AR829" s="35"/>
      <c r="AS829" s="35"/>
      <c r="AT829" s="35"/>
      <c r="AU829" s="35"/>
      <c r="AV829" s="35"/>
      <c r="AW829" s="35"/>
      <c r="AX829" s="35"/>
    </row>
    <row r="830" ht="15.75" customHeight="1">
      <c r="D830" s="60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  <c r="AA830" s="35"/>
      <c r="AB830" s="35"/>
      <c r="AD830" s="35"/>
      <c r="AE830" s="35"/>
      <c r="AF830" s="35"/>
      <c r="AG830" s="35"/>
      <c r="AH830" s="35"/>
      <c r="AI830" s="35"/>
      <c r="AJ830" s="35"/>
      <c r="AK830" s="35"/>
      <c r="AL830" s="35"/>
      <c r="AM830" s="35"/>
      <c r="AN830" s="35"/>
      <c r="AO830" s="35"/>
      <c r="AP830" s="35"/>
      <c r="AQ830" s="35"/>
      <c r="AR830" s="35"/>
      <c r="AS830" s="35"/>
      <c r="AT830" s="35"/>
      <c r="AU830" s="35"/>
      <c r="AV830" s="35"/>
      <c r="AW830" s="35"/>
      <c r="AX830" s="35"/>
    </row>
    <row r="831" ht="15.75" customHeight="1">
      <c r="D831" s="60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  <c r="AA831" s="35"/>
      <c r="AB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  <c r="AR831" s="35"/>
      <c r="AS831" s="35"/>
      <c r="AT831" s="35"/>
      <c r="AU831" s="35"/>
      <c r="AV831" s="35"/>
      <c r="AW831" s="35"/>
      <c r="AX831" s="35"/>
    </row>
    <row r="832" ht="15.75" customHeight="1">
      <c r="D832" s="60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  <c r="AA832" s="35"/>
      <c r="AB832" s="35"/>
      <c r="AD832" s="35"/>
      <c r="AE832" s="35"/>
      <c r="AF832" s="35"/>
      <c r="AG832" s="35"/>
      <c r="AH832" s="35"/>
      <c r="AI832" s="35"/>
      <c r="AJ832" s="35"/>
      <c r="AK832" s="35"/>
      <c r="AL832" s="35"/>
      <c r="AM832" s="35"/>
      <c r="AN832" s="35"/>
      <c r="AO832" s="35"/>
      <c r="AP832" s="35"/>
      <c r="AQ832" s="35"/>
      <c r="AR832" s="35"/>
      <c r="AS832" s="35"/>
      <c r="AT832" s="35"/>
      <c r="AU832" s="35"/>
      <c r="AV832" s="35"/>
      <c r="AW832" s="35"/>
      <c r="AX832" s="35"/>
    </row>
    <row r="833" ht="15.75" customHeight="1">
      <c r="D833" s="60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  <c r="AA833" s="35"/>
      <c r="AB833" s="35"/>
      <c r="AD833" s="35"/>
      <c r="AE833" s="35"/>
      <c r="AF833" s="35"/>
      <c r="AG833" s="35"/>
      <c r="AH833" s="35"/>
      <c r="AI833" s="35"/>
      <c r="AJ833" s="35"/>
      <c r="AK833" s="35"/>
      <c r="AL833" s="35"/>
      <c r="AM833" s="35"/>
      <c r="AN833" s="35"/>
      <c r="AO833" s="35"/>
      <c r="AP833" s="35"/>
      <c r="AQ833" s="35"/>
      <c r="AR833" s="35"/>
      <c r="AS833" s="35"/>
      <c r="AT833" s="35"/>
      <c r="AU833" s="35"/>
      <c r="AV833" s="35"/>
      <c r="AW833" s="35"/>
      <c r="AX833" s="35"/>
    </row>
    <row r="834" ht="15.75" customHeight="1">
      <c r="D834" s="60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  <c r="AA834" s="35"/>
      <c r="AB834" s="35"/>
      <c r="AD834" s="35"/>
      <c r="AE834" s="35"/>
      <c r="AF834" s="35"/>
      <c r="AG834" s="35"/>
      <c r="AH834" s="35"/>
      <c r="AI834" s="35"/>
      <c r="AJ834" s="35"/>
      <c r="AK834" s="35"/>
      <c r="AL834" s="35"/>
      <c r="AM834" s="35"/>
      <c r="AN834" s="35"/>
      <c r="AO834" s="35"/>
      <c r="AP834" s="35"/>
      <c r="AQ834" s="35"/>
      <c r="AR834" s="35"/>
      <c r="AS834" s="35"/>
      <c r="AT834" s="35"/>
      <c r="AU834" s="35"/>
      <c r="AV834" s="35"/>
      <c r="AW834" s="35"/>
      <c r="AX834" s="35"/>
    </row>
    <row r="835" ht="15.75" customHeight="1">
      <c r="D835" s="60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  <c r="AA835" s="35"/>
      <c r="AB835" s="35"/>
      <c r="AD835" s="35"/>
      <c r="AE835" s="35"/>
      <c r="AF835" s="35"/>
      <c r="AG835" s="35"/>
      <c r="AH835" s="35"/>
      <c r="AI835" s="35"/>
      <c r="AJ835" s="35"/>
      <c r="AK835" s="35"/>
      <c r="AL835" s="35"/>
      <c r="AM835" s="35"/>
      <c r="AN835" s="35"/>
      <c r="AO835" s="35"/>
      <c r="AP835" s="35"/>
      <c r="AQ835" s="35"/>
      <c r="AR835" s="35"/>
      <c r="AS835" s="35"/>
      <c r="AT835" s="35"/>
      <c r="AU835" s="35"/>
      <c r="AV835" s="35"/>
      <c r="AW835" s="35"/>
      <c r="AX835" s="35"/>
    </row>
    <row r="836" ht="15.75" customHeight="1">
      <c r="D836" s="60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  <c r="AA836" s="35"/>
      <c r="AB836" s="35"/>
      <c r="AD836" s="35"/>
      <c r="AE836" s="35"/>
      <c r="AF836" s="35"/>
      <c r="AG836" s="35"/>
      <c r="AH836" s="35"/>
      <c r="AI836" s="35"/>
      <c r="AJ836" s="35"/>
      <c r="AK836" s="35"/>
      <c r="AL836" s="35"/>
      <c r="AM836" s="35"/>
      <c r="AN836" s="35"/>
      <c r="AO836" s="35"/>
      <c r="AP836" s="35"/>
      <c r="AQ836" s="35"/>
      <c r="AR836" s="35"/>
      <c r="AS836" s="35"/>
      <c r="AT836" s="35"/>
      <c r="AU836" s="35"/>
      <c r="AV836" s="35"/>
      <c r="AW836" s="35"/>
      <c r="AX836" s="35"/>
    </row>
    <row r="837" ht="15.75" customHeight="1">
      <c r="D837" s="60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  <c r="AA837" s="35"/>
      <c r="AB837" s="35"/>
      <c r="AD837" s="35"/>
      <c r="AE837" s="35"/>
      <c r="AF837" s="35"/>
      <c r="AG837" s="35"/>
      <c r="AH837" s="35"/>
      <c r="AI837" s="35"/>
      <c r="AJ837" s="35"/>
      <c r="AK837" s="35"/>
      <c r="AL837" s="35"/>
      <c r="AM837" s="35"/>
      <c r="AN837" s="35"/>
      <c r="AO837" s="35"/>
      <c r="AP837" s="35"/>
      <c r="AQ837" s="35"/>
      <c r="AR837" s="35"/>
      <c r="AS837" s="35"/>
      <c r="AT837" s="35"/>
      <c r="AU837" s="35"/>
      <c r="AV837" s="35"/>
      <c r="AW837" s="35"/>
      <c r="AX837" s="35"/>
    </row>
    <row r="838" ht="15.75" customHeight="1">
      <c r="D838" s="60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  <c r="AA838" s="35"/>
      <c r="AB838" s="35"/>
      <c r="AD838" s="35"/>
      <c r="AE838" s="35"/>
      <c r="AF838" s="35"/>
      <c r="AG838" s="35"/>
      <c r="AH838" s="35"/>
      <c r="AI838" s="35"/>
      <c r="AJ838" s="35"/>
      <c r="AK838" s="35"/>
      <c r="AL838" s="35"/>
      <c r="AM838" s="35"/>
      <c r="AN838" s="35"/>
      <c r="AO838" s="35"/>
      <c r="AP838" s="35"/>
      <c r="AQ838" s="35"/>
      <c r="AR838" s="35"/>
      <c r="AS838" s="35"/>
      <c r="AT838" s="35"/>
      <c r="AU838" s="35"/>
      <c r="AV838" s="35"/>
      <c r="AW838" s="35"/>
      <c r="AX838" s="35"/>
    </row>
    <row r="839" ht="15.75" customHeight="1">
      <c r="D839" s="60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  <c r="AA839" s="35"/>
      <c r="AB839" s="35"/>
      <c r="AD839" s="35"/>
      <c r="AE839" s="35"/>
      <c r="AF839" s="35"/>
      <c r="AG839" s="35"/>
      <c r="AH839" s="35"/>
      <c r="AI839" s="35"/>
      <c r="AJ839" s="35"/>
      <c r="AK839" s="35"/>
      <c r="AL839" s="35"/>
      <c r="AM839" s="35"/>
      <c r="AN839" s="35"/>
      <c r="AO839" s="35"/>
      <c r="AP839" s="35"/>
      <c r="AQ839" s="35"/>
      <c r="AR839" s="35"/>
      <c r="AS839" s="35"/>
      <c r="AT839" s="35"/>
      <c r="AU839" s="35"/>
      <c r="AV839" s="35"/>
      <c r="AW839" s="35"/>
      <c r="AX839" s="35"/>
    </row>
    <row r="840" ht="15.75" customHeight="1">
      <c r="D840" s="60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  <c r="AA840" s="35"/>
      <c r="AB840" s="35"/>
      <c r="AD840" s="35"/>
      <c r="AE840" s="35"/>
      <c r="AF840" s="35"/>
      <c r="AG840" s="35"/>
      <c r="AH840" s="35"/>
      <c r="AI840" s="35"/>
      <c r="AJ840" s="35"/>
      <c r="AK840" s="35"/>
      <c r="AL840" s="35"/>
      <c r="AM840" s="35"/>
      <c r="AN840" s="35"/>
      <c r="AO840" s="35"/>
      <c r="AP840" s="35"/>
      <c r="AQ840" s="35"/>
      <c r="AR840" s="35"/>
      <c r="AS840" s="35"/>
      <c r="AT840" s="35"/>
      <c r="AU840" s="35"/>
      <c r="AV840" s="35"/>
      <c r="AW840" s="35"/>
      <c r="AX840" s="35"/>
    </row>
    <row r="841" ht="15.75" customHeight="1">
      <c r="D841" s="60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  <c r="AA841" s="35"/>
      <c r="AB841" s="35"/>
      <c r="AD841" s="35"/>
      <c r="AE841" s="35"/>
      <c r="AF841" s="35"/>
      <c r="AG841" s="35"/>
      <c r="AH841" s="35"/>
      <c r="AI841" s="35"/>
      <c r="AJ841" s="35"/>
      <c r="AK841" s="35"/>
      <c r="AL841" s="35"/>
      <c r="AM841" s="35"/>
      <c r="AN841" s="35"/>
      <c r="AO841" s="35"/>
      <c r="AP841" s="35"/>
      <c r="AQ841" s="35"/>
      <c r="AR841" s="35"/>
      <c r="AS841" s="35"/>
      <c r="AT841" s="35"/>
      <c r="AU841" s="35"/>
      <c r="AV841" s="35"/>
      <c r="AW841" s="35"/>
      <c r="AX841" s="35"/>
    </row>
    <row r="842" ht="15.75" customHeight="1">
      <c r="D842" s="60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  <c r="AA842" s="35"/>
      <c r="AB842" s="35"/>
      <c r="AD842" s="35"/>
      <c r="AE842" s="35"/>
      <c r="AF842" s="35"/>
      <c r="AG842" s="35"/>
      <c r="AH842" s="35"/>
      <c r="AI842" s="35"/>
      <c r="AJ842" s="35"/>
      <c r="AK842" s="35"/>
      <c r="AL842" s="35"/>
      <c r="AM842" s="35"/>
      <c r="AN842" s="35"/>
      <c r="AO842" s="35"/>
      <c r="AP842" s="35"/>
      <c r="AQ842" s="35"/>
      <c r="AR842" s="35"/>
      <c r="AS842" s="35"/>
      <c r="AT842" s="35"/>
      <c r="AU842" s="35"/>
      <c r="AV842" s="35"/>
      <c r="AW842" s="35"/>
      <c r="AX842" s="35"/>
    </row>
    <row r="843" ht="15.75" customHeight="1">
      <c r="D843" s="60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  <c r="AA843" s="35"/>
      <c r="AB843" s="35"/>
      <c r="AD843" s="35"/>
      <c r="AE843" s="35"/>
      <c r="AF843" s="35"/>
      <c r="AG843" s="35"/>
      <c r="AH843" s="35"/>
      <c r="AI843" s="35"/>
      <c r="AJ843" s="35"/>
      <c r="AK843" s="35"/>
      <c r="AL843" s="35"/>
      <c r="AM843" s="35"/>
      <c r="AN843" s="35"/>
      <c r="AO843" s="35"/>
      <c r="AP843" s="35"/>
      <c r="AQ843" s="35"/>
      <c r="AR843" s="35"/>
      <c r="AS843" s="35"/>
      <c r="AT843" s="35"/>
      <c r="AU843" s="35"/>
      <c r="AV843" s="35"/>
      <c r="AW843" s="35"/>
      <c r="AX843" s="35"/>
    </row>
    <row r="844" ht="15.75" customHeight="1">
      <c r="D844" s="60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  <c r="AA844" s="35"/>
      <c r="AB844" s="35"/>
      <c r="AD844" s="35"/>
      <c r="AE844" s="35"/>
      <c r="AF844" s="35"/>
      <c r="AG844" s="35"/>
      <c r="AH844" s="35"/>
      <c r="AI844" s="35"/>
      <c r="AJ844" s="35"/>
      <c r="AK844" s="35"/>
      <c r="AL844" s="35"/>
      <c r="AM844" s="35"/>
      <c r="AN844" s="35"/>
      <c r="AO844" s="35"/>
      <c r="AP844" s="35"/>
      <c r="AQ844" s="35"/>
      <c r="AR844" s="35"/>
      <c r="AS844" s="35"/>
      <c r="AT844" s="35"/>
      <c r="AU844" s="35"/>
      <c r="AV844" s="35"/>
      <c r="AW844" s="35"/>
      <c r="AX844" s="35"/>
    </row>
    <row r="845" ht="15.75" customHeight="1">
      <c r="D845" s="60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  <c r="AA845" s="35"/>
      <c r="AB845" s="35"/>
      <c r="AD845" s="35"/>
      <c r="AE845" s="35"/>
      <c r="AF845" s="35"/>
      <c r="AG845" s="35"/>
      <c r="AH845" s="35"/>
      <c r="AI845" s="35"/>
      <c r="AJ845" s="35"/>
      <c r="AK845" s="35"/>
      <c r="AL845" s="35"/>
      <c r="AM845" s="35"/>
      <c r="AN845" s="35"/>
      <c r="AO845" s="35"/>
      <c r="AP845" s="35"/>
      <c r="AQ845" s="35"/>
      <c r="AR845" s="35"/>
      <c r="AS845" s="35"/>
      <c r="AT845" s="35"/>
      <c r="AU845" s="35"/>
      <c r="AV845" s="35"/>
      <c r="AW845" s="35"/>
      <c r="AX845" s="35"/>
    </row>
    <row r="846" ht="15.75" customHeight="1">
      <c r="D846" s="60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  <c r="AA846" s="35"/>
      <c r="AB846" s="35"/>
      <c r="AD846" s="35"/>
      <c r="AE846" s="35"/>
      <c r="AF846" s="35"/>
      <c r="AG846" s="35"/>
      <c r="AH846" s="35"/>
      <c r="AI846" s="35"/>
      <c r="AJ846" s="35"/>
      <c r="AK846" s="35"/>
      <c r="AL846" s="35"/>
      <c r="AM846" s="35"/>
      <c r="AN846" s="35"/>
      <c r="AO846" s="35"/>
      <c r="AP846" s="35"/>
      <c r="AQ846" s="35"/>
      <c r="AR846" s="35"/>
      <c r="AS846" s="35"/>
      <c r="AT846" s="35"/>
      <c r="AU846" s="35"/>
      <c r="AV846" s="35"/>
      <c r="AW846" s="35"/>
      <c r="AX846" s="35"/>
    </row>
    <row r="847" ht="15.75" customHeight="1">
      <c r="D847" s="60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  <c r="AA847" s="35"/>
      <c r="AB847" s="35"/>
      <c r="AD847" s="35"/>
      <c r="AE847" s="35"/>
      <c r="AF847" s="35"/>
      <c r="AG847" s="35"/>
      <c r="AH847" s="35"/>
      <c r="AI847" s="35"/>
      <c r="AJ847" s="35"/>
      <c r="AK847" s="35"/>
      <c r="AL847" s="35"/>
      <c r="AM847" s="35"/>
      <c r="AN847" s="35"/>
      <c r="AO847" s="35"/>
      <c r="AP847" s="35"/>
      <c r="AQ847" s="35"/>
      <c r="AR847" s="35"/>
      <c r="AS847" s="35"/>
      <c r="AT847" s="35"/>
      <c r="AU847" s="35"/>
      <c r="AV847" s="35"/>
      <c r="AW847" s="35"/>
      <c r="AX847" s="35"/>
    </row>
    <row r="848" ht="15.75" customHeight="1">
      <c r="D848" s="60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  <c r="AA848" s="35"/>
      <c r="AB848" s="35"/>
      <c r="AD848" s="35"/>
      <c r="AE848" s="35"/>
      <c r="AF848" s="35"/>
      <c r="AG848" s="35"/>
      <c r="AH848" s="35"/>
      <c r="AI848" s="35"/>
      <c r="AJ848" s="35"/>
      <c r="AK848" s="35"/>
      <c r="AL848" s="35"/>
      <c r="AM848" s="35"/>
      <c r="AN848" s="35"/>
      <c r="AO848" s="35"/>
      <c r="AP848" s="35"/>
      <c r="AQ848" s="35"/>
      <c r="AR848" s="35"/>
      <c r="AS848" s="35"/>
      <c r="AT848" s="35"/>
      <c r="AU848" s="35"/>
      <c r="AV848" s="35"/>
      <c r="AW848" s="35"/>
      <c r="AX848" s="35"/>
    </row>
    <row r="849" ht="15.75" customHeight="1">
      <c r="D849" s="60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  <c r="AA849" s="35"/>
      <c r="AB849" s="35"/>
      <c r="AD849" s="35"/>
      <c r="AE849" s="35"/>
      <c r="AF849" s="35"/>
      <c r="AG849" s="35"/>
      <c r="AH849" s="35"/>
      <c r="AI849" s="35"/>
      <c r="AJ849" s="35"/>
      <c r="AK849" s="35"/>
      <c r="AL849" s="35"/>
      <c r="AM849" s="35"/>
      <c r="AN849" s="35"/>
      <c r="AO849" s="35"/>
      <c r="AP849" s="35"/>
      <c r="AQ849" s="35"/>
      <c r="AR849" s="35"/>
      <c r="AS849" s="35"/>
      <c r="AT849" s="35"/>
      <c r="AU849" s="35"/>
      <c r="AV849" s="35"/>
      <c r="AW849" s="35"/>
      <c r="AX849" s="35"/>
    </row>
    <row r="850" ht="15.75" customHeight="1">
      <c r="D850" s="60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  <c r="AA850" s="35"/>
      <c r="AB850" s="35"/>
      <c r="AD850" s="35"/>
      <c r="AE850" s="35"/>
      <c r="AF850" s="35"/>
      <c r="AG850" s="35"/>
      <c r="AH850" s="35"/>
      <c r="AI850" s="35"/>
      <c r="AJ850" s="35"/>
      <c r="AK850" s="35"/>
      <c r="AL850" s="35"/>
      <c r="AM850" s="35"/>
      <c r="AN850" s="35"/>
      <c r="AO850" s="35"/>
      <c r="AP850" s="35"/>
      <c r="AQ850" s="35"/>
      <c r="AR850" s="35"/>
      <c r="AS850" s="35"/>
      <c r="AT850" s="35"/>
      <c r="AU850" s="35"/>
      <c r="AV850" s="35"/>
      <c r="AW850" s="35"/>
      <c r="AX850" s="35"/>
    </row>
    <row r="851" ht="15.75" customHeight="1">
      <c r="D851" s="60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  <c r="AA851" s="35"/>
      <c r="AB851" s="35"/>
      <c r="AD851" s="35"/>
      <c r="AE851" s="35"/>
      <c r="AF851" s="35"/>
      <c r="AG851" s="35"/>
      <c r="AH851" s="35"/>
      <c r="AI851" s="35"/>
      <c r="AJ851" s="35"/>
      <c r="AK851" s="35"/>
      <c r="AL851" s="35"/>
      <c r="AM851" s="35"/>
      <c r="AN851" s="35"/>
      <c r="AO851" s="35"/>
      <c r="AP851" s="35"/>
      <c r="AQ851" s="35"/>
      <c r="AR851" s="35"/>
      <c r="AS851" s="35"/>
      <c r="AT851" s="35"/>
      <c r="AU851" s="35"/>
      <c r="AV851" s="35"/>
      <c r="AW851" s="35"/>
      <c r="AX851" s="35"/>
    </row>
    <row r="852" ht="15.75" customHeight="1">
      <c r="D852" s="60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  <c r="AA852" s="35"/>
      <c r="AB852" s="35"/>
      <c r="AD852" s="35"/>
      <c r="AE852" s="35"/>
      <c r="AF852" s="35"/>
      <c r="AG852" s="35"/>
      <c r="AH852" s="35"/>
      <c r="AI852" s="35"/>
      <c r="AJ852" s="35"/>
      <c r="AK852" s="35"/>
      <c r="AL852" s="35"/>
      <c r="AM852" s="35"/>
      <c r="AN852" s="35"/>
      <c r="AO852" s="35"/>
      <c r="AP852" s="35"/>
      <c r="AQ852" s="35"/>
      <c r="AR852" s="35"/>
      <c r="AS852" s="35"/>
      <c r="AT852" s="35"/>
      <c r="AU852" s="35"/>
      <c r="AV852" s="35"/>
      <c r="AW852" s="35"/>
      <c r="AX852" s="35"/>
    </row>
    <row r="853" ht="15.75" customHeight="1">
      <c r="D853" s="60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  <c r="AA853" s="35"/>
      <c r="AB853" s="35"/>
      <c r="AD853" s="35"/>
      <c r="AE853" s="35"/>
      <c r="AF853" s="35"/>
      <c r="AG853" s="35"/>
      <c r="AH853" s="35"/>
      <c r="AI853" s="35"/>
      <c r="AJ853" s="35"/>
      <c r="AK853" s="35"/>
      <c r="AL853" s="35"/>
      <c r="AM853" s="35"/>
      <c r="AN853" s="35"/>
      <c r="AO853" s="35"/>
      <c r="AP853" s="35"/>
      <c r="AQ853" s="35"/>
      <c r="AR853" s="35"/>
      <c r="AS853" s="35"/>
      <c r="AT853" s="35"/>
      <c r="AU853" s="35"/>
      <c r="AV853" s="35"/>
      <c r="AW853" s="35"/>
      <c r="AX853" s="35"/>
    </row>
    <row r="854" ht="15.75" customHeight="1">
      <c r="D854" s="60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  <c r="AA854" s="35"/>
      <c r="AB854" s="35"/>
      <c r="AD854" s="35"/>
      <c r="AE854" s="35"/>
      <c r="AF854" s="35"/>
      <c r="AG854" s="35"/>
      <c r="AH854" s="35"/>
      <c r="AI854" s="35"/>
      <c r="AJ854" s="35"/>
      <c r="AK854" s="35"/>
      <c r="AL854" s="35"/>
      <c r="AM854" s="35"/>
      <c r="AN854" s="35"/>
      <c r="AO854" s="35"/>
      <c r="AP854" s="35"/>
      <c r="AQ854" s="35"/>
      <c r="AR854" s="35"/>
      <c r="AS854" s="35"/>
      <c r="AT854" s="35"/>
      <c r="AU854" s="35"/>
      <c r="AV854" s="35"/>
      <c r="AW854" s="35"/>
      <c r="AX854" s="35"/>
    </row>
    <row r="855" ht="15.75" customHeight="1">
      <c r="D855" s="60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  <c r="AA855" s="35"/>
      <c r="AB855" s="35"/>
      <c r="AD855" s="35"/>
      <c r="AE855" s="35"/>
      <c r="AF855" s="35"/>
      <c r="AG855" s="35"/>
      <c r="AH855" s="35"/>
      <c r="AI855" s="35"/>
      <c r="AJ855" s="35"/>
      <c r="AK855" s="35"/>
      <c r="AL855" s="35"/>
      <c r="AM855" s="35"/>
      <c r="AN855" s="35"/>
      <c r="AO855" s="35"/>
      <c r="AP855" s="35"/>
      <c r="AQ855" s="35"/>
      <c r="AR855" s="35"/>
      <c r="AS855" s="35"/>
      <c r="AT855" s="35"/>
      <c r="AU855" s="35"/>
      <c r="AV855" s="35"/>
      <c r="AW855" s="35"/>
      <c r="AX855" s="35"/>
    </row>
    <row r="856" ht="15.75" customHeight="1">
      <c r="D856" s="60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  <c r="AA856" s="35"/>
      <c r="AB856" s="35"/>
      <c r="AD856" s="35"/>
      <c r="AE856" s="35"/>
      <c r="AF856" s="35"/>
      <c r="AG856" s="35"/>
      <c r="AH856" s="35"/>
      <c r="AI856" s="35"/>
      <c r="AJ856" s="35"/>
      <c r="AK856" s="35"/>
      <c r="AL856" s="35"/>
      <c r="AM856" s="35"/>
      <c r="AN856" s="35"/>
      <c r="AO856" s="35"/>
      <c r="AP856" s="35"/>
      <c r="AQ856" s="35"/>
      <c r="AR856" s="35"/>
      <c r="AS856" s="35"/>
      <c r="AT856" s="35"/>
      <c r="AU856" s="35"/>
      <c r="AV856" s="35"/>
      <c r="AW856" s="35"/>
      <c r="AX856" s="35"/>
    </row>
    <row r="857" ht="15.75" customHeight="1">
      <c r="D857" s="60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  <c r="AA857" s="35"/>
      <c r="AB857" s="35"/>
      <c r="AD857" s="35"/>
      <c r="AE857" s="35"/>
      <c r="AF857" s="35"/>
      <c r="AG857" s="35"/>
      <c r="AH857" s="35"/>
      <c r="AI857" s="35"/>
      <c r="AJ857" s="35"/>
      <c r="AK857" s="35"/>
      <c r="AL857" s="35"/>
      <c r="AM857" s="35"/>
      <c r="AN857" s="35"/>
      <c r="AO857" s="35"/>
      <c r="AP857" s="35"/>
      <c r="AQ857" s="35"/>
      <c r="AR857" s="35"/>
      <c r="AS857" s="35"/>
      <c r="AT857" s="35"/>
      <c r="AU857" s="35"/>
      <c r="AV857" s="35"/>
      <c r="AW857" s="35"/>
      <c r="AX857" s="35"/>
    </row>
    <row r="858" ht="15.75" customHeight="1">
      <c r="D858" s="60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  <c r="AA858" s="35"/>
      <c r="AB858" s="35"/>
      <c r="AD858" s="35"/>
      <c r="AE858" s="35"/>
      <c r="AF858" s="35"/>
      <c r="AG858" s="35"/>
      <c r="AH858" s="35"/>
      <c r="AI858" s="35"/>
      <c r="AJ858" s="35"/>
      <c r="AK858" s="35"/>
      <c r="AL858" s="35"/>
      <c r="AM858" s="35"/>
      <c r="AN858" s="35"/>
      <c r="AO858" s="35"/>
      <c r="AP858" s="35"/>
      <c r="AQ858" s="35"/>
      <c r="AR858" s="35"/>
      <c r="AS858" s="35"/>
      <c r="AT858" s="35"/>
      <c r="AU858" s="35"/>
      <c r="AV858" s="35"/>
      <c r="AW858" s="35"/>
      <c r="AX858" s="35"/>
    </row>
    <row r="859" ht="15.75" customHeight="1">
      <c r="D859" s="60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  <c r="AA859" s="35"/>
      <c r="AB859" s="35"/>
      <c r="AD859" s="35"/>
      <c r="AE859" s="35"/>
      <c r="AF859" s="35"/>
      <c r="AG859" s="35"/>
      <c r="AH859" s="35"/>
      <c r="AI859" s="35"/>
      <c r="AJ859" s="35"/>
      <c r="AK859" s="35"/>
      <c r="AL859" s="35"/>
      <c r="AM859" s="35"/>
      <c r="AN859" s="35"/>
      <c r="AO859" s="35"/>
      <c r="AP859" s="35"/>
      <c r="AQ859" s="35"/>
      <c r="AR859" s="35"/>
      <c r="AS859" s="35"/>
      <c r="AT859" s="35"/>
      <c r="AU859" s="35"/>
      <c r="AV859" s="35"/>
      <c r="AW859" s="35"/>
      <c r="AX859" s="35"/>
    </row>
    <row r="860" ht="15.75" customHeight="1">
      <c r="D860" s="60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  <c r="AA860" s="35"/>
      <c r="AB860" s="35"/>
      <c r="AD860" s="35"/>
      <c r="AE860" s="35"/>
      <c r="AF860" s="35"/>
      <c r="AG860" s="35"/>
      <c r="AH860" s="35"/>
      <c r="AI860" s="35"/>
      <c r="AJ860" s="35"/>
      <c r="AK860" s="35"/>
      <c r="AL860" s="35"/>
      <c r="AM860" s="35"/>
      <c r="AN860" s="35"/>
      <c r="AO860" s="35"/>
      <c r="AP860" s="35"/>
      <c r="AQ860" s="35"/>
      <c r="AR860" s="35"/>
      <c r="AS860" s="35"/>
      <c r="AT860" s="35"/>
      <c r="AU860" s="35"/>
      <c r="AV860" s="35"/>
      <c r="AW860" s="35"/>
      <c r="AX860" s="35"/>
    </row>
    <row r="861" ht="15.75" customHeight="1">
      <c r="D861" s="60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  <c r="AA861" s="35"/>
      <c r="AB861" s="35"/>
      <c r="AD861" s="35"/>
      <c r="AE861" s="35"/>
      <c r="AF861" s="35"/>
      <c r="AG861" s="35"/>
      <c r="AH861" s="35"/>
      <c r="AI861" s="35"/>
      <c r="AJ861" s="35"/>
      <c r="AK861" s="35"/>
      <c r="AL861" s="35"/>
      <c r="AM861" s="35"/>
      <c r="AN861" s="35"/>
      <c r="AO861" s="35"/>
      <c r="AP861" s="35"/>
      <c r="AQ861" s="35"/>
      <c r="AR861" s="35"/>
      <c r="AS861" s="35"/>
      <c r="AT861" s="35"/>
      <c r="AU861" s="35"/>
      <c r="AV861" s="35"/>
      <c r="AW861" s="35"/>
      <c r="AX861" s="35"/>
    </row>
    <row r="862" ht="15.75" customHeight="1">
      <c r="D862" s="60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  <c r="AA862" s="35"/>
      <c r="AB862" s="35"/>
      <c r="AD862" s="35"/>
      <c r="AE862" s="35"/>
      <c r="AF862" s="35"/>
      <c r="AG862" s="35"/>
      <c r="AH862" s="35"/>
      <c r="AI862" s="35"/>
      <c r="AJ862" s="35"/>
      <c r="AK862" s="35"/>
      <c r="AL862" s="35"/>
      <c r="AM862" s="35"/>
      <c r="AN862" s="35"/>
      <c r="AO862" s="35"/>
      <c r="AP862" s="35"/>
      <c r="AQ862" s="35"/>
      <c r="AR862" s="35"/>
      <c r="AS862" s="35"/>
      <c r="AT862" s="35"/>
      <c r="AU862" s="35"/>
      <c r="AV862" s="35"/>
      <c r="AW862" s="35"/>
      <c r="AX862" s="35"/>
    </row>
    <row r="863" ht="15.75" customHeight="1">
      <c r="D863" s="60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  <c r="AA863" s="35"/>
      <c r="AB863" s="35"/>
      <c r="AD863" s="35"/>
      <c r="AE863" s="35"/>
      <c r="AF863" s="35"/>
      <c r="AG863" s="35"/>
      <c r="AH863" s="35"/>
      <c r="AI863" s="35"/>
      <c r="AJ863" s="35"/>
      <c r="AK863" s="35"/>
      <c r="AL863" s="35"/>
      <c r="AM863" s="35"/>
      <c r="AN863" s="35"/>
      <c r="AO863" s="35"/>
      <c r="AP863" s="35"/>
      <c r="AQ863" s="35"/>
      <c r="AR863" s="35"/>
      <c r="AS863" s="35"/>
      <c r="AT863" s="35"/>
      <c r="AU863" s="35"/>
      <c r="AV863" s="35"/>
      <c r="AW863" s="35"/>
      <c r="AX863" s="35"/>
    </row>
    <row r="864" ht="15.75" customHeight="1">
      <c r="D864" s="60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  <c r="AA864" s="35"/>
      <c r="AB864" s="35"/>
      <c r="AD864" s="35"/>
      <c r="AE864" s="35"/>
      <c r="AF864" s="35"/>
      <c r="AG864" s="35"/>
      <c r="AH864" s="35"/>
      <c r="AI864" s="35"/>
      <c r="AJ864" s="35"/>
      <c r="AK864" s="35"/>
      <c r="AL864" s="35"/>
      <c r="AM864" s="35"/>
      <c r="AN864" s="35"/>
      <c r="AO864" s="35"/>
      <c r="AP864" s="35"/>
      <c r="AQ864" s="35"/>
      <c r="AR864" s="35"/>
      <c r="AS864" s="35"/>
      <c r="AT864" s="35"/>
      <c r="AU864" s="35"/>
      <c r="AV864" s="35"/>
      <c r="AW864" s="35"/>
      <c r="AX864" s="35"/>
    </row>
    <row r="865" ht="15.75" customHeight="1">
      <c r="D865" s="60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  <c r="AA865" s="35"/>
      <c r="AB865" s="35"/>
      <c r="AD865" s="35"/>
      <c r="AE865" s="35"/>
      <c r="AF865" s="35"/>
      <c r="AG865" s="35"/>
      <c r="AH865" s="35"/>
      <c r="AI865" s="35"/>
      <c r="AJ865" s="35"/>
      <c r="AK865" s="35"/>
      <c r="AL865" s="35"/>
      <c r="AM865" s="35"/>
      <c r="AN865" s="35"/>
      <c r="AO865" s="35"/>
      <c r="AP865" s="35"/>
      <c r="AQ865" s="35"/>
      <c r="AR865" s="35"/>
      <c r="AS865" s="35"/>
      <c r="AT865" s="35"/>
      <c r="AU865" s="35"/>
      <c r="AV865" s="35"/>
      <c r="AW865" s="35"/>
      <c r="AX865" s="35"/>
    </row>
    <row r="866" ht="15.75" customHeight="1">
      <c r="D866" s="60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  <c r="AA866" s="35"/>
      <c r="AB866" s="35"/>
      <c r="AD866" s="35"/>
      <c r="AE866" s="35"/>
      <c r="AF866" s="35"/>
      <c r="AG866" s="35"/>
      <c r="AH866" s="35"/>
      <c r="AI866" s="35"/>
      <c r="AJ866" s="35"/>
      <c r="AK866" s="35"/>
      <c r="AL866" s="35"/>
      <c r="AM866" s="35"/>
      <c r="AN866" s="35"/>
      <c r="AO866" s="35"/>
      <c r="AP866" s="35"/>
      <c r="AQ866" s="35"/>
      <c r="AR866" s="35"/>
      <c r="AS866" s="35"/>
      <c r="AT866" s="35"/>
      <c r="AU866" s="35"/>
      <c r="AV866" s="35"/>
      <c r="AW866" s="35"/>
      <c r="AX866" s="35"/>
    </row>
    <row r="867" ht="15.75" customHeight="1">
      <c r="D867" s="60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  <c r="AU867" s="35"/>
      <c r="AV867" s="35"/>
      <c r="AW867" s="35"/>
      <c r="AX867" s="35"/>
    </row>
    <row r="868" ht="15.75" customHeight="1">
      <c r="D868" s="60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  <c r="AA868" s="35"/>
      <c r="AB868" s="35"/>
      <c r="AD868" s="35"/>
      <c r="AE868" s="35"/>
      <c r="AF868" s="35"/>
      <c r="AG868" s="35"/>
      <c r="AH868" s="35"/>
      <c r="AI868" s="35"/>
      <c r="AJ868" s="35"/>
      <c r="AK868" s="35"/>
      <c r="AL868" s="35"/>
      <c r="AM868" s="35"/>
      <c r="AN868" s="35"/>
      <c r="AO868" s="35"/>
      <c r="AP868" s="35"/>
      <c r="AQ868" s="35"/>
      <c r="AR868" s="35"/>
      <c r="AS868" s="35"/>
      <c r="AT868" s="35"/>
      <c r="AU868" s="35"/>
      <c r="AV868" s="35"/>
      <c r="AW868" s="35"/>
      <c r="AX868" s="35"/>
    </row>
    <row r="869" ht="15.75" customHeight="1">
      <c r="D869" s="60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  <c r="AA869" s="35"/>
      <c r="AB869" s="35"/>
      <c r="AD869" s="35"/>
      <c r="AE869" s="35"/>
      <c r="AF869" s="35"/>
      <c r="AG869" s="35"/>
      <c r="AH869" s="35"/>
      <c r="AI869" s="35"/>
      <c r="AJ869" s="35"/>
      <c r="AK869" s="35"/>
      <c r="AL869" s="35"/>
      <c r="AM869" s="35"/>
      <c r="AN869" s="35"/>
      <c r="AO869" s="35"/>
      <c r="AP869" s="35"/>
      <c r="AQ869" s="35"/>
      <c r="AR869" s="35"/>
      <c r="AS869" s="35"/>
      <c r="AT869" s="35"/>
      <c r="AU869" s="35"/>
      <c r="AV869" s="35"/>
      <c r="AW869" s="35"/>
      <c r="AX869" s="35"/>
    </row>
    <row r="870" ht="15.75" customHeight="1">
      <c r="D870" s="60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  <c r="AA870" s="35"/>
      <c r="AB870" s="35"/>
      <c r="AD870" s="35"/>
      <c r="AE870" s="35"/>
      <c r="AF870" s="35"/>
      <c r="AG870" s="35"/>
      <c r="AH870" s="35"/>
      <c r="AI870" s="35"/>
      <c r="AJ870" s="35"/>
      <c r="AK870" s="35"/>
      <c r="AL870" s="35"/>
      <c r="AM870" s="35"/>
      <c r="AN870" s="35"/>
      <c r="AO870" s="35"/>
      <c r="AP870" s="35"/>
      <c r="AQ870" s="35"/>
      <c r="AR870" s="35"/>
      <c r="AS870" s="35"/>
      <c r="AT870" s="35"/>
      <c r="AU870" s="35"/>
      <c r="AV870" s="35"/>
      <c r="AW870" s="35"/>
      <c r="AX870" s="35"/>
    </row>
    <row r="871" ht="15.75" customHeight="1">
      <c r="D871" s="60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  <c r="AA871" s="35"/>
      <c r="AB871" s="35"/>
      <c r="AD871" s="35"/>
      <c r="AE871" s="35"/>
      <c r="AF871" s="35"/>
      <c r="AG871" s="35"/>
      <c r="AH871" s="35"/>
      <c r="AI871" s="35"/>
      <c r="AJ871" s="35"/>
      <c r="AK871" s="35"/>
      <c r="AL871" s="35"/>
      <c r="AM871" s="35"/>
      <c r="AN871" s="35"/>
      <c r="AO871" s="35"/>
      <c r="AP871" s="35"/>
      <c r="AQ871" s="35"/>
      <c r="AR871" s="35"/>
      <c r="AS871" s="35"/>
      <c r="AT871" s="35"/>
      <c r="AU871" s="35"/>
      <c r="AV871" s="35"/>
      <c r="AW871" s="35"/>
      <c r="AX871" s="35"/>
    </row>
    <row r="872" ht="15.75" customHeight="1">
      <c r="D872" s="60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  <c r="AA872" s="35"/>
      <c r="AB872" s="35"/>
      <c r="AD872" s="35"/>
      <c r="AE872" s="35"/>
      <c r="AF872" s="35"/>
      <c r="AG872" s="35"/>
      <c r="AH872" s="35"/>
      <c r="AI872" s="35"/>
      <c r="AJ872" s="35"/>
      <c r="AK872" s="35"/>
      <c r="AL872" s="35"/>
      <c r="AM872" s="35"/>
      <c r="AN872" s="35"/>
      <c r="AO872" s="35"/>
      <c r="AP872" s="35"/>
      <c r="AQ872" s="35"/>
      <c r="AR872" s="35"/>
      <c r="AS872" s="35"/>
      <c r="AT872" s="35"/>
      <c r="AU872" s="35"/>
      <c r="AV872" s="35"/>
      <c r="AW872" s="35"/>
      <c r="AX872" s="35"/>
    </row>
    <row r="873" ht="15.75" customHeight="1">
      <c r="D873" s="60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  <c r="AA873" s="35"/>
      <c r="AB873" s="35"/>
      <c r="AD873" s="35"/>
      <c r="AE873" s="35"/>
      <c r="AF873" s="35"/>
      <c r="AG873" s="35"/>
      <c r="AH873" s="35"/>
      <c r="AI873" s="35"/>
      <c r="AJ873" s="35"/>
      <c r="AK873" s="35"/>
      <c r="AL873" s="35"/>
      <c r="AM873" s="35"/>
      <c r="AN873" s="35"/>
      <c r="AO873" s="35"/>
      <c r="AP873" s="35"/>
      <c r="AQ873" s="35"/>
      <c r="AR873" s="35"/>
      <c r="AS873" s="35"/>
      <c r="AT873" s="35"/>
      <c r="AU873" s="35"/>
      <c r="AV873" s="35"/>
      <c r="AW873" s="35"/>
      <c r="AX873" s="35"/>
    </row>
    <row r="874" ht="15.75" customHeight="1">
      <c r="D874" s="60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  <c r="AA874" s="35"/>
      <c r="AB874" s="35"/>
      <c r="AD874" s="35"/>
      <c r="AE874" s="35"/>
      <c r="AF874" s="35"/>
      <c r="AG874" s="35"/>
      <c r="AH874" s="35"/>
      <c r="AI874" s="35"/>
      <c r="AJ874" s="35"/>
      <c r="AK874" s="35"/>
      <c r="AL874" s="35"/>
      <c r="AM874" s="35"/>
      <c r="AN874" s="35"/>
      <c r="AO874" s="35"/>
      <c r="AP874" s="35"/>
      <c r="AQ874" s="35"/>
      <c r="AR874" s="35"/>
      <c r="AS874" s="35"/>
      <c r="AT874" s="35"/>
      <c r="AU874" s="35"/>
      <c r="AV874" s="35"/>
      <c r="AW874" s="35"/>
      <c r="AX874" s="35"/>
    </row>
    <row r="875" ht="15.75" customHeight="1">
      <c r="D875" s="60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  <c r="AA875" s="35"/>
      <c r="AB875" s="35"/>
      <c r="AD875" s="35"/>
      <c r="AE875" s="35"/>
      <c r="AF875" s="35"/>
      <c r="AG875" s="35"/>
      <c r="AH875" s="35"/>
      <c r="AI875" s="35"/>
      <c r="AJ875" s="35"/>
      <c r="AK875" s="35"/>
      <c r="AL875" s="35"/>
      <c r="AM875" s="35"/>
      <c r="AN875" s="35"/>
      <c r="AO875" s="35"/>
      <c r="AP875" s="35"/>
      <c r="AQ875" s="35"/>
      <c r="AR875" s="35"/>
      <c r="AS875" s="35"/>
      <c r="AT875" s="35"/>
      <c r="AU875" s="35"/>
      <c r="AV875" s="35"/>
      <c r="AW875" s="35"/>
      <c r="AX875" s="35"/>
    </row>
    <row r="876" ht="15.75" customHeight="1">
      <c r="D876" s="60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  <c r="AA876" s="35"/>
      <c r="AB876" s="35"/>
      <c r="AD876" s="35"/>
      <c r="AE876" s="35"/>
      <c r="AF876" s="35"/>
      <c r="AG876" s="35"/>
      <c r="AH876" s="35"/>
      <c r="AI876" s="35"/>
      <c r="AJ876" s="35"/>
      <c r="AK876" s="35"/>
      <c r="AL876" s="35"/>
      <c r="AM876" s="35"/>
      <c r="AN876" s="35"/>
      <c r="AO876" s="35"/>
      <c r="AP876" s="35"/>
      <c r="AQ876" s="35"/>
      <c r="AR876" s="35"/>
      <c r="AS876" s="35"/>
      <c r="AT876" s="35"/>
      <c r="AU876" s="35"/>
      <c r="AV876" s="35"/>
      <c r="AW876" s="35"/>
      <c r="AX876" s="35"/>
    </row>
    <row r="877" ht="15.75" customHeight="1">
      <c r="D877" s="60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  <c r="AA877" s="35"/>
      <c r="AB877" s="35"/>
      <c r="AD877" s="35"/>
      <c r="AE877" s="35"/>
      <c r="AF877" s="35"/>
      <c r="AG877" s="35"/>
      <c r="AH877" s="35"/>
      <c r="AI877" s="35"/>
      <c r="AJ877" s="35"/>
      <c r="AK877" s="35"/>
      <c r="AL877" s="35"/>
      <c r="AM877" s="35"/>
      <c r="AN877" s="35"/>
      <c r="AO877" s="35"/>
      <c r="AP877" s="35"/>
      <c r="AQ877" s="35"/>
      <c r="AR877" s="35"/>
      <c r="AS877" s="35"/>
      <c r="AT877" s="35"/>
      <c r="AU877" s="35"/>
      <c r="AV877" s="35"/>
      <c r="AW877" s="35"/>
      <c r="AX877" s="35"/>
    </row>
    <row r="878" ht="15.75" customHeight="1">
      <c r="D878" s="60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  <c r="AA878" s="35"/>
      <c r="AB878" s="35"/>
      <c r="AD878" s="35"/>
      <c r="AE878" s="35"/>
      <c r="AF878" s="35"/>
      <c r="AG878" s="35"/>
      <c r="AH878" s="35"/>
      <c r="AI878" s="35"/>
      <c r="AJ878" s="35"/>
      <c r="AK878" s="35"/>
      <c r="AL878" s="35"/>
      <c r="AM878" s="35"/>
      <c r="AN878" s="35"/>
      <c r="AO878" s="35"/>
      <c r="AP878" s="35"/>
      <c r="AQ878" s="35"/>
      <c r="AR878" s="35"/>
      <c r="AS878" s="35"/>
      <c r="AT878" s="35"/>
      <c r="AU878" s="35"/>
      <c r="AV878" s="35"/>
      <c r="AW878" s="35"/>
      <c r="AX878" s="35"/>
    </row>
    <row r="879" ht="15.75" customHeight="1">
      <c r="D879" s="60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  <c r="AA879" s="35"/>
      <c r="AB879" s="35"/>
      <c r="AD879" s="35"/>
      <c r="AE879" s="35"/>
      <c r="AF879" s="35"/>
      <c r="AG879" s="35"/>
      <c r="AH879" s="35"/>
      <c r="AI879" s="35"/>
      <c r="AJ879" s="35"/>
      <c r="AK879" s="35"/>
      <c r="AL879" s="35"/>
      <c r="AM879" s="35"/>
      <c r="AN879" s="35"/>
      <c r="AO879" s="35"/>
      <c r="AP879" s="35"/>
      <c r="AQ879" s="35"/>
      <c r="AR879" s="35"/>
      <c r="AS879" s="35"/>
      <c r="AT879" s="35"/>
      <c r="AU879" s="35"/>
      <c r="AV879" s="35"/>
      <c r="AW879" s="35"/>
      <c r="AX879" s="35"/>
    </row>
    <row r="880" ht="15.75" customHeight="1">
      <c r="D880" s="60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  <c r="AA880" s="35"/>
      <c r="AB880" s="35"/>
      <c r="AD880" s="35"/>
      <c r="AE880" s="35"/>
      <c r="AF880" s="35"/>
      <c r="AG880" s="35"/>
      <c r="AH880" s="35"/>
      <c r="AI880" s="35"/>
      <c r="AJ880" s="35"/>
      <c r="AK880" s="35"/>
      <c r="AL880" s="35"/>
      <c r="AM880" s="35"/>
      <c r="AN880" s="35"/>
      <c r="AO880" s="35"/>
      <c r="AP880" s="35"/>
      <c r="AQ880" s="35"/>
      <c r="AR880" s="35"/>
      <c r="AS880" s="35"/>
      <c r="AT880" s="35"/>
      <c r="AU880" s="35"/>
      <c r="AV880" s="35"/>
      <c r="AW880" s="35"/>
      <c r="AX880" s="35"/>
    </row>
    <row r="881" ht="15.75" customHeight="1">
      <c r="D881" s="60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  <c r="AA881" s="35"/>
      <c r="AB881" s="35"/>
      <c r="AD881" s="35"/>
      <c r="AE881" s="35"/>
      <c r="AF881" s="35"/>
      <c r="AG881" s="35"/>
      <c r="AH881" s="35"/>
      <c r="AI881" s="35"/>
      <c r="AJ881" s="35"/>
      <c r="AK881" s="35"/>
      <c r="AL881" s="35"/>
      <c r="AM881" s="35"/>
      <c r="AN881" s="35"/>
      <c r="AO881" s="35"/>
      <c r="AP881" s="35"/>
      <c r="AQ881" s="35"/>
      <c r="AR881" s="35"/>
      <c r="AS881" s="35"/>
      <c r="AT881" s="35"/>
      <c r="AU881" s="35"/>
      <c r="AV881" s="35"/>
      <c r="AW881" s="35"/>
      <c r="AX881" s="35"/>
    </row>
    <row r="882" ht="15.75" customHeight="1">
      <c r="D882" s="60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  <c r="AA882" s="35"/>
      <c r="AB882" s="35"/>
      <c r="AD882" s="35"/>
      <c r="AE882" s="35"/>
      <c r="AF882" s="35"/>
      <c r="AG882" s="35"/>
      <c r="AH882" s="35"/>
      <c r="AI882" s="35"/>
      <c r="AJ882" s="35"/>
      <c r="AK882" s="35"/>
      <c r="AL882" s="35"/>
      <c r="AM882" s="35"/>
      <c r="AN882" s="35"/>
      <c r="AO882" s="35"/>
      <c r="AP882" s="35"/>
      <c r="AQ882" s="35"/>
      <c r="AR882" s="35"/>
      <c r="AS882" s="35"/>
      <c r="AT882" s="35"/>
      <c r="AU882" s="35"/>
      <c r="AV882" s="35"/>
      <c r="AW882" s="35"/>
      <c r="AX882" s="35"/>
    </row>
    <row r="883" ht="15.75" customHeight="1">
      <c r="D883" s="60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  <c r="AA883" s="35"/>
      <c r="AB883" s="35"/>
      <c r="AD883" s="35"/>
      <c r="AE883" s="35"/>
      <c r="AF883" s="35"/>
      <c r="AG883" s="35"/>
      <c r="AH883" s="35"/>
      <c r="AI883" s="35"/>
      <c r="AJ883" s="35"/>
      <c r="AK883" s="35"/>
      <c r="AL883" s="35"/>
      <c r="AM883" s="35"/>
      <c r="AN883" s="35"/>
      <c r="AO883" s="35"/>
      <c r="AP883" s="35"/>
      <c r="AQ883" s="35"/>
      <c r="AR883" s="35"/>
      <c r="AS883" s="35"/>
      <c r="AT883" s="35"/>
      <c r="AU883" s="35"/>
      <c r="AV883" s="35"/>
      <c r="AW883" s="35"/>
      <c r="AX883" s="35"/>
    </row>
    <row r="884" ht="15.75" customHeight="1">
      <c r="D884" s="60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  <c r="AA884" s="35"/>
      <c r="AB884" s="35"/>
      <c r="AD884" s="35"/>
      <c r="AE884" s="35"/>
      <c r="AF884" s="35"/>
      <c r="AG884" s="35"/>
      <c r="AH884" s="35"/>
      <c r="AI884" s="35"/>
      <c r="AJ884" s="35"/>
      <c r="AK884" s="35"/>
      <c r="AL884" s="35"/>
      <c r="AM884" s="35"/>
      <c r="AN884" s="35"/>
      <c r="AO884" s="35"/>
      <c r="AP884" s="35"/>
      <c r="AQ884" s="35"/>
      <c r="AR884" s="35"/>
      <c r="AS884" s="35"/>
      <c r="AT884" s="35"/>
      <c r="AU884" s="35"/>
      <c r="AV884" s="35"/>
      <c r="AW884" s="35"/>
      <c r="AX884" s="35"/>
    </row>
    <row r="885" ht="15.75" customHeight="1">
      <c r="D885" s="60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  <c r="AA885" s="35"/>
      <c r="AB885" s="35"/>
      <c r="AD885" s="35"/>
      <c r="AE885" s="35"/>
      <c r="AF885" s="35"/>
      <c r="AG885" s="35"/>
      <c r="AH885" s="35"/>
      <c r="AI885" s="35"/>
      <c r="AJ885" s="35"/>
      <c r="AK885" s="35"/>
      <c r="AL885" s="35"/>
      <c r="AM885" s="35"/>
      <c r="AN885" s="35"/>
      <c r="AO885" s="35"/>
      <c r="AP885" s="35"/>
      <c r="AQ885" s="35"/>
      <c r="AR885" s="35"/>
      <c r="AS885" s="35"/>
      <c r="AT885" s="35"/>
      <c r="AU885" s="35"/>
      <c r="AV885" s="35"/>
      <c r="AW885" s="35"/>
      <c r="AX885" s="35"/>
    </row>
    <row r="886" ht="15.75" customHeight="1">
      <c r="D886" s="60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  <c r="AA886" s="35"/>
      <c r="AB886" s="35"/>
      <c r="AD886" s="35"/>
      <c r="AE886" s="35"/>
      <c r="AF886" s="35"/>
      <c r="AG886" s="35"/>
      <c r="AH886" s="35"/>
      <c r="AI886" s="35"/>
      <c r="AJ886" s="35"/>
      <c r="AK886" s="35"/>
      <c r="AL886" s="35"/>
      <c r="AM886" s="35"/>
      <c r="AN886" s="35"/>
      <c r="AO886" s="35"/>
      <c r="AP886" s="35"/>
      <c r="AQ886" s="35"/>
      <c r="AR886" s="35"/>
      <c r="AS886" s="35"/>
      <c r="AT886" s="35"/>
      <c r="AU886" s="35"/>
      <c r="AV886" s="35"/>
      <c r="AW886" s="35"/>
      <c r="AX886" s="35"/>
    </row>
    <row r="887" ht="15.75" customHeight="1">
      <c r="D887" s="60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  <c r="AA887" s="35"/>
      <c r="AB887" s="35"/>
      <c r="AD887" s="35"/>
      <c r="AE887" s="35"/>
      <c r="AF887" s="35"/>
      <c r="AG887" s="35"/>
      <c r="AH887" s="35"/>
      <c r="AI887" s="35"/>
      <c r="AJ887" s="35"/>
      <c r="AK887" s="35"/>
      <c r="AL887" s="35"/>
      <c r="AM887" s="35"/>
      <c r="AN887" s="35"/>
      <c r="AO887" s="35"/>
      <c r="AP887" s="35"/>
      <c r="AQ887" s="35"/>
      <c r="AR887" s="35"/>
      <c r="AS887" s="35"/>
      <c r="AT887" s="35"/>
      <c r="AU887" s="35"/>
      <c r="AV887" s="35"/>
      <c r="AW887" s="35"/>
      <c r="AX887" s="35"/>
    </row>
    <row r="888" ht="15.75" customHeight="1">
      <c r="D888" s="60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  <c r="AA888" s="35"/>
      <c r="AB888" s="35"/>
      <c r="AD888" s="35"/>
      <c r="AE888" s="35"/>
      <c r="AF888" s="35"/>
      <c r="AG888" s="35"/>
      <c r="AH888" s="35"/>
      <c r="AI888" s="35"/>
      <c r="AJ888" s="35"/>
      <c r="AK888" s="35"/>
      <c r="AL888" s="35"/>
      <c r="AM888" s="35"/>
      <c r="AN888" s="35"/>
      <c r="AO888" s="35"/>
      <c r="AP888" s="35"/>
      <c r="AQ888" s="35"/>
      <c r="AR888" s="35"/>
      <c r="AS888" s="35"/>
      <c r="AT888" s="35"/>
      <c r="AU888" s="35"/>
      <c r="AV888" s="35"/>
      <c r="AW888" s="35"/>
      <c r="AX888" s="35"/>
    </row>
    <row r="889" ht="15.75" customHeight="1">
      <c r="D889" s="60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  <c r="AA889" s="35"/>
      <c r="AB889" s="35"/>
      <c r="AD889" s="35"/>
      <c r="AE889" s="35"/>
      <c r="AF889" s="35"/>
      <c r="AG889" s="35"/>
      <c r="AH889" s="35"/>
      <c r="AI889" s="35"/>
      <c r="AJ889" s="35"/>
      <c r="AK889" s="35"/>
      <c r="AL889" s="35"/>
      <c r="AM889" s="35"/>
      <c r="AN889" s="35"/>
      <c r="AO889" s="35"/>
      <c r="AP889" s="35"/>
      <c r="AQ889" s="35"/>
      <c r="AR889" s="35"/>
      <c r="AS889" s="35"/>
      <c r="AT889" s="35"/>
      <c r="AU889" s="35"/>
      <c r="AV889" s="35"/>
      <c r="AW889" s="35"/>
      <c r="AX889" s="35"/>
    </row>
    <row r="890" ht="15.75" customHeight="1">
      <c r="D890" s="60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  <c r="AA890" s="35"/>
      <c r="AB890" s="35"/>
      <c r="AD890" s="35"/>
      <c r="AE890" s="35"/>
      <c r="AF890" s="35"/>
      <c r="AG890" s="35"/>
      <c r="AH890" s="35"/>
      <c r="AI890" s="35"/>
      <c r="AJ890" s="35"/>
      <c r="AK890" s="35"/>
      <c r="AL890" s="35"/>
      <c r="AM890" s="35"/>
      <c r="AN890" s="35"/>
      <c r="AO890" s="35"/>
      <c r="AP890" s="35"/>
      <c r="AQ890" s="35"/>
      <c r="AR890" s="35"/>
      <c r="AS890" s="35"/>
      <c r="AT890" s="35"/>
      <c r="AU890" s="35"/>
      <c r="AV890" s="35"/>
      <c r="AW890" s="35"/>
      <c r="AX890" s="35"/>
    </row>
    <row r="891" ht="15.75" customHeight="1">
      <c r="D891" s="60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  <c r="AA891" s="35"/>
      <c r="AB891" s="35"/>
      <c r="AD891" s="35"/>
      <c r="AE891" s="35"/>
      <c r="AF891" s="35"/>
      <c r="AG891" s="35"/>
      <c r="AH891" s="35"/>
      <c r="AI891" s="35"/>
      <c r="AJ891" s="35"/>
      <c r="AK891" s="35"/>
      <c r="AL891" s="35"/>
      <c r="AM891" s="35"/>
      <c r="AN891" s="35"/>
      <c r="AO891" s="35"/>
      <c r="AP891" s="35"/>
      <c r="AQ891" s="35"/>
      <c r="AR891" s="35"/>
      <c r="AS891" s="35"/>
      <c r="AT891" s="35"/>
      <c r="AU891" s="35"/>
      <c r="AV891" s="35"/>
      <c r="AW891" s="35"/>
      <c r="AX891" s="35"/>
    </row>
    <row r="892" ht="15.75" customHeight="1">
      <c r="D892" s="60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  <c r="AA892" s="35"/>
      <c r="AB892" s="35"/>
      <c r="AD892" s="35"/>
      <c r="AE892" s="35"/>
      <c r="AF892" s="35"/>
      <c r="AG892" s="35"/>
      <c r="AH892" s="35"/>
      <c r="AI892" s="35"/>
      <c r="AJ892" s="35"/>
      <c r="AK892" s="35"/>
      <c r="AL892" s="35"/>
      <c r="AM892" s="35"/>
      <c r="AN892" s="35"/>
      <c r="AO892" s="35"/>
      <c r="AP892" s="35"/>
      <c r="AQ892" s="35"/>
      <c r="AR892" s="35"/>
      <c r="AS892" s="35"/>
      <c r="AT892" s="35"/>
      <c r="AU892" s="35"/>
      <c r="AV892" s="35"/>
      <c r="AW892" s="35"/>
      <c r="AX892" s="35"/>
    </row>
    <row r="893" ht="15.75" customHeight="1">
      <c r="D893" s="60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  <c r="AA893" s="35"/>
      <c r="AB893" s="35"/>
      <c r="AD893" s="35"/>
      <c r="AE893" s="35"/>
      <c r="AF893" s="35"/>
      <c r="AG893" s="35"/>
      <c r="AH893" s="35"/>
      <c r="AI893" s="35"/>
      <c r="AJ893" s="35"/>
      <c r="AK893" s="35"/>
      <c r="AL893" s="35"/>
      <c r="AM893" s="35"/>
      <c r="AN893" s="35"/>
      <c r="AO893" s="35"/>
      <c r="AP893" s="35"/>
      <c r="AQ893" s="35"/>
      <c r="AR893" s="35"/>
      <c r="AS893" s="35"/>
      <c r="AT893" s="35"/>
      <c r="AU893" s="35"/>
      <c r="AV893" s="35"/>
      <c r="AW893" s="35"/>
      <c r="AX893" s="35"/>
    </row>
    <row r="894" ht="15.75" customHeight="1">
      <c r="D894" s="60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  <c r="AA894" s="35"/>
      <c r="AB894" s="35"/>
      <c r="AD894" s="35"/>
      <c r="AE894" s="35"/>
      <c r="AF894" s="35"/>
      <c r="AG894" s="35"/>
      <c r="AH894" s="35"/>
      <c r="AI894" s="35"/>
      <c r="AJ894" s="35"/>
      <c r="AK894" s="35"/>
      <c r="AL894" s="35"/>
      <c r="AM894" s="35"/>
      <c r="AN894" s="35"/>
      <c r="AO894" s="35"/>
      <c r="AP894" s="35"/>
      <c r="AQ894" s="35"/>
      <c r="AR894" s="35"/>
      <c r="AS894" s="35"/>
      <c r="AT894" s="35"/>
      <c r="AU894" s="35"/>
      <c r="AV894" s="35"/>
      <c r="AW894" s="35"/>
      <c r="AX894" s="35"/>
    </row>
    <row r="895" ht="15.75" customHeight="1">
      <c r="D895" s="60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  <c r="AA895" s="35"/>
      <c r="AB895" s="35"/>
      <c r="AD895" s="35"/>
      <c r="AE895" s="35"/>
      <c r="AF895" s="35"/>
      <c r="AG895" s="35"/>
      <c r="AH895" s="35"/>
      <c r="AI895" s="35"/>
      <c r="AJ895" s="35"/>
      <c r="AK895" s="35"/>
      <c r="AL895" s="35"/>
      <c r="AM895" s="35"/>
      <c r="AN895" s="35"/>
      <c r="AO895" s="35"/>
      <c r="AP895" s="35"/>
      <c r="AQ895" s="35"/>
      <c r="AR895" s="35"/>
      <c r="AS895" s="35"/>
      <c r="AT895" s="35"/>
      <c r="AU895" s="35"/>
      <c r="AV895" s="35"/>
      <c r="AW895" s="35"/>
      <c r="AX895" s="35"/>
    </row>
    <row r="896" ht="15.75" customHeight="1">
      <c r="D896" s="60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  <c r="AA896" s="35"/>
      <c r="AB896" s="35"/>
      <c r="AD896" s="35"/>
      <c r="AE896" s="35"/>
      <c r="AF896" s="35"/>
      <c r="AG896" s="35"/>
      <c r="AH896" s="35"/>
      <c r="AI896" s="35"/>
      <c r="AJ896" s="35"/>
      <c r="AK896" s="35"/>
      <c r="AL896" s="35"/>
      <c r="AM896" s="35"/>
      <c r="AN896" s="35"/>
      <c r="AO896" s="35"/>
      <c r="AP896" s="35"/>
      <c r="AQ896" s="35"/>
      <c r="AR896" s="35"/>
      <c r="AS896" s="35"/>
      <c r="AT896" s="35"/>
      <c r="AU896" s="35"/>
      <c r="AV896" s="35"/>
      <c r="AW896" s="35"/>
      <c r="AX896" s="35"/>
    </row>
    <row r="897" ht="15.75" customHeight="1">
      <c r="D897" s="60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  <c r="AA897" s="35"/>
      <c r="AB897" s="35"/>
      <c r="AD897" s="35"/>
      <c r="AE897" s="35"/>
      <c r="AF897" s="35"/>
      <c r="AG897" s="35"/>
      <c r="AH897" s="35"/>
      <c r="AI897" s="35"/>
      <c r="AJ897" s="35"/>
      <c r="AK897" s="35"/>
      <c r="AL897" s="35"/>
      <c r="AM897" s="35"/>
      <c r="AN897" s="35"/>
      <c r="AO897" s="35"/>
      <c r="AP897" s="35"/>
      <c r="AQ897" s="35"/>
      <c r="AR897" s="35"/>
      <c r="AS897" s="35"/>
      <c r="AT897" s="35"/>
      <c r="AU897" s="35"/>
      <c r="AV897" s="35"/>
      <c r="AW897" s="35"/>
      <c r="AX897" s="35"/>
    </row>
    <row r="898" ht="15.75" customHeight="1">
      <c r="D898" s="60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  <c r="AA898" s="35"/>
      <c r="AB898" s="35"/>
      <c r="AD898" s="35"/>
      <c r="AE898" s="35"/>
      <c r="AF898" s="35"/>
      <c r="AG898" s="35"/>
      <c r="AH898" s="35"/>
      <c r="AI898" s="35"/>
      <c r="AJ898" s="35"/>
      <c r="AK898" s="35"/>
      <c r="AL898" s="35"/>
      <c r="AM898" s="35"/>
      <c r="AN898" s="35"/>
      <c r="AO898" s="35"/>
      <c r="AP898" s="35"/>
      <c r="AQ898" s="35"/>
      <c r="AR898" s="35"/>
      <c r="AS898" s="35"/>
      <c r="AT898" s="35"/>
      <c r="AU898" s="35"/>
      <c r="AV898" s="35"/>
      <c r="AW898" s="35"/>
      <c r="AX898" s="35"/>
    </row>
    <row r="899" ht="15.75" customHeight="1">
      <c r="D899" s="60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  <c r="AA899" s="35"/>
      <c r="AB899" s="35"/>
      <c r="AD899" s="35"/>
      <c r="AE899" s="35"/>
      <c r="AF899" s="35"/>
      <c r="AG899" s="35"/>
      <c r="AH899" s="35"/>
      <c r="AI899" s="35"/>
      <c r="AJ899" s="35"/>
      <c r="AK899" s="35"/>
      <c r="AL899" s="35"/>
      <c r="AM899" s="35"/>
      <c r="AN899" s="35"/>
      <c r="AO899" s="35"/>
      <c r="AP899" s="35"/>
      <c r="AQ899" s="35"/>
      <c r="AR899" s="35"/>
      <c r="AS899" s="35"/>
      <c r="AT899" s="35"/>
      <c r="AU899" s="35"/>
      <c r="AV899" s="35"/>
      <c r="AW899" s="35"/>
      <c r="AX899" s="35"/>
    </row>
    <row r="900" ht="15.75" customHeight="1">
      <c r="D900" s="60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  <c r="AA900" s="35"/>
      <c r="AB900" s="35"/>
      <c r="AD900" s="35"/>
      <c r="AE900" s="35"/>
      <c r="AF900" s="35"/>
      <c r="AG900" s="35"/>
      <c r="AH900" s="35"/>
      <c r="AI900" s="35"/>
      <c r="AJ900" s="35"/>
      <c r="AK900" s="35"/>
      <c r="AL900" s="35"/>
      <c r="AM900" s="35"/>
      <c r="AN900" s="35"/>
      <c r="AO900" s="35"/>
      <c r="AP900" s="35"/>
      <c r="AQ900" s="35"/>
      <c r="AR900" s="35"/>
      <c r="AS900" s="35"/>
      <c r="AT900" s="35"/>
      <c r="AU900" s="35"/>
      <c r="AV900" s="35"/>
      <c r="AW900" s="35"/>
      <c r="AX900" s="35"/>
    </row>
    <row r="901" ht="15.75" customHeight="1">
      <c r="D901" s="60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  <c r="AA901" s="35"/>
      <c r="AB901" s="35"/>
      <c r="AD901" s="35"/>
      <c r="AE901" s="35"/>
      <c r="AF901" s="35"/>
      <c r="AG901" s="35"/>
      <c r="AH901" s="35"/>
      <c r="AI901" s="35"/>
      <c r="AJ901" s="35"/>
      <c r="AK901" s="35"/>
      <c r="AL901" s="35"/>
      <c r="AM901" s="35"/>
      <c r="AN901" s="35"/>
      <c r="AO901" s="35"/>
      <c r="AP901" s="35"/>
      <c r="AQ901" s="35"/>
      <c r="AR901" s="35"/>
      <c r="AS901" s="35"/>
      <c r="AT901" s="35"/>
      <c r="AU901" s="35"/>
      <c r="AV901" s="35"/>
      <c r="AW901" s="35"/>
      <c r="AX901" s="35"/>
    </row>
    <row r="902" ht="15.75" customHeight="1">
      <c r="D902" s="60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  <c r="AA902" s="35"/>
      <c r="AB902" s="35"/>
      <c r="AD902" s="35"/>
      <c r="AE902" s="35"/>
      <c r="AF902" s="35"/>
      <c r="AG902" s="35"/>
      <c r="AH902" s="35"/>
      <c r="AI902" s="35"/>
      <c r="AJ902" s="35"/>
      <c r="AK902" s="35"/>
      <c r="AL902" s="35"/>
      <c r="AM902" s="35"/>
      <c r="AN902" s="35"/>
      <c r="AO902" s="35"/>
      <c r="AP902" s="35"/>
      <c r="AQ902" s="35"/>
      <c r="AR902" s="35"/>
      <c r="AS902" s="35"/>
      <c r="AT902" s="35"/>
      <c r="AU902" s="35"/>
      <c r="AV902" s="35"/>
      <c r="AW902" s="35"/>
      <c r="AX902" s="35"/>
    </row>
    <row r="903" ht="15.75" customHeight="1">
      <c r="D903" s="60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  <c r="AA903" s="35"/>
      <c r="AB903" s="35"/>
      <c r="AD903" s="35"/>
      <c r="AE903" s="35"/>
      <c r="AF903" s="35"/>
      <c r="AG903" s="35"/>
      <c r="AH903" s="35"/>
      <c r="AI903" s="35"/>
      <c r="AJ903" s="35"/>
      <c r="AK903" s="35"/>
      <c r="AL903" s="35"/>
      <c r="AM903" s="35"/>
      <c r="AN903" s="35"/>
      <c r="AO903" s="35"/>
      <c r="AP903" s="35"/>
      <c r="AQ903" s="35"/>
      <c r="AR903" s="35"/>
      <c r="AS903" s="35"/>
      <c r="AT903" s="35"/>
      <c r="AU903" s="35"/>
      <c r="AV903" s="35"/>
      <c r="AW903" s="35"/>
      <c r="AX903" s="35"/>
    </row>
    <row r="904" ht="15.75" customHeight="1">
      <c r="D904" s="60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  <c r="AA904" s="35"/>
      <c r="AB904" s="35"/>
      <c r="AD904" s="35"/>
      <c r="AE904" s="35"/>
      <c r="AF904" s="35"/>
      <c r="AG904" s="35"/>
      <c r="AH904" s="35"/>
      <c r="AI904" s="35"/>
      <c r="AJ904" s="35"/>
      <c r="AK904" s="35"/>
      <c r="AL904" s="35"/>
      <c r="AM904" s="35"/>
      <c r="AN904" s="35"/>
      <c r="AO904" s="35"/>
      <c r="AP904" s="35"/>
      <c r="AQ904" s="35"/>
      <c r="AR904" s="35"/>
      <c r="AS904" s="35"/>
      <c r="AT904" s="35"/>
      <c r="AU904" s="35"/>
      <c r="AV904" s="35"/>
      <c r="AW904" s="35"/>
      <c r="AX904" s="35"/>
    </row>
    <row r="905" ht="15.75" customHeight="1">
      <c r="D905" s="60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  <c r="AA905" s="35"/>
      <c r="AB905" s="35"/>
      <c r="AD905" s="35"/>
      <c r="AE905" s="35"/>
      <c r="AF905" s="35"/>
      <c r="AG905" s="35"/>
      <c r="AH905" s="35"/>
      <c r="AI905" s="35"/>
      <c r="AJ905" s="35"/>
      <c r="AK905" s="35"/>
      <c r="AL905" s="35"/>
      <c r="AM905" s="35"/>
      <c r="AN905" s="35"/>
      <c r="AO905" s="35"/>
      <c r="AP905" s="35"/>
      <c r="AQ905" s="35"/>
      <c r="AR905" s="35"/>
      <c r="AS905" s="35"/>
      <c r="AT905" s="35"/>
      <c r="AU905" s="35"/>
      <c r="AV905" s="35"/>
      <c r="AW905" s="35"/>
      <c r="AX905" s="35"/>
    </row>
    <row r="906" ht="15.75" customHeight="1">
      <c r="D906" s="60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  <c r="AA906" s="35"/>
      <c r="AB906" s="35"/>
      <c r="AD906" s="35"/>
      <c r="AE906" s="35"/>
      <c r="AF906" s="35"/>
      <c r="AG906" s="35"/>
      <c r="AH906" s="35"/>
      <c r="AI906" s="35"/>
      <c r="AJ906" s="35"/>
      <c r="AK906" s="35"/>
      <c r="AL906" s="35"/>
      <c r="AM906" s="35"/>
      <c r="AN906" s="35"/>
      <c r="AO906" s="35"/>
      <c r="AP906" s="35"/>
      <c r="AQ906" s="35"/>
      <c r="AR906" s="35"/>
      <c r="AS906" s="35"/>
      <c r="AT906" s="35"/>
      <c r="AU906" s="35"/>
      <c r="AV906" s="35"/>
      <c r="AW906" s="35"/>
      <c r="AX906" s="35"/>
    </row>
    <row r="907" ht="15.75" customHeight="1">
      <c r="D907" s="60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  <c r="AA907" s="35"/>
      <c r="AB907" s="35"/>
      <c r="AD907" s="35"/>
      <c r="AE907" s="35"/>
      <c r="AF907" s="35"/>
      <c r="AG907" s="35"/>
      <c r="AH907" s="35"/>
      <c r="AI907" s="35"/>
      <c r="AJ907" s="35"/>
      <c r="AK907" s="35"/>
      <c r="AL907" s="35"/>
      <c r="AM907" s="35"/>
      <c r="AN907" s="35"/>
      <c r="AO907" s="35"/>
      <c r="AP907" s="35"/>
      <c r="AQ907" s="35"/>
      <c r="AR907" s="35"/>
      <c r="AS907" s="35"/>
      <c r="AT907" s="35"/>
      <c r="AU907" s="35"/>
      <c r="AV907" s="35"/>
      <c r="AW907" s="35"/>
      <c r="AX907" s="35"/>
    </row>
    <row r="908" ht="15.75" customHeight="1">
      <c r="D908" s="60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  <c r="AA908" s="35"/>
      <c r="AB908" s="35"/>
      <c r="AD908" s="35"/>
      <c r="AE908" s="35"/>
      <c r="AF908" s="35"/>
      <c r="AG908" s="35"/>
      <c r="AH908" s="35"/>
      <c r="AI908" s="35"/>
      <c r="AJ908" s="35"/>
      <c r="AK908" s="35"/>
      <c r="AL908" s="35"/>
      <c r="AM908" s="35"/>
      <c r="AN908" s="35"/>
      <c r="AO908" s="35"/>
      <c r="AP908" s="35"/>
      <c r="AQ908" s="35"/>
      <c r="AR908" s="35"/>
      <c r="AS908" s="35"/>
      <c r="AT908" s="35"/>
      <c r="AU908" s="35"/>
      <c r="AV908" s="35"/>
      <c r="AW908" s="35"/>
      <c r="AX908" s="35"/>
    </row>
    <row r="909" ht="15.75" customHeight="1">
      <c r="D909" s="60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  <c r="AA909" s="35"/>
      <c r="AB909" s="35"/>
      <c r="AD909" s="35"/>
      <c r="AE909" s="35"/>
      <c r="AF909" s="35"/>
      <c r="AG909" s="35"/>
      <c r="AH909" s="35"/>
      <c r="AI909" s="35"/>
      <c r="AJ909" s="35"/>
      <c r="AK909" s="35"/>
      <c r="AL909" s="35"/>
      <c r="AM909" s="35"/>
      <c r="AN909" s="35"/>
      <c r="AO909" s="35"/>
      <c r="AP909" s="35"/>
      <c r="AQ909" s="35"/>
      <c r="AR909" s="35"/>
      <c r="AS909" s="35"/>
      <c r="AT909" s="35"/>
      <c r="AU909" s="35"/>
      <c r="AV909" s="35"/>
      <c r="AW909" s="35"/>
      <c r="AX909" s="35"/>
    </row>
    <row r="910" ht="15.75" customHeight="1">
      <c r="D910" s="60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  <c r="AA910" s="35"/>
      <c r="AB910" s="35"/>
      <c r="AD910" s="35"/>
      <c r="AE910" s="35"/>
      <c r="AF910" s="35"/>
      <c r="AG910" s="35"/>
      <c r="AH910" s="35"/>
      <c r="AI910" s="35"/>
      <c r="AJ910" s="35"/>
      <c r="AK910" s="35"/>
      <c r="AL910" s="35"/>
      <c r="AM910" s="35"/>
      <c r="AN910" s="35"/>
      <c r="AO910" s="35"/>
      <c r="AP910" s="35"/>
      <c r="AQ910" s="35"/>
      <c r="AR910" s="35"/>
      <c r="AS910" s="35"/>
      <c r="AT910" s="35"/>
      <c r="AU910" s="35"/>
      <c r="AV910" s="35"/>
      <c r="AW910" s="35"/>
      <c r="AX910" s="35"/>
    </row>
    <row r="911" ht="15.75" customHeight="1">
      <c r="D911" s="60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  <c r="AA911" s="35"/>
      <c r="AB911" s="35"/>
      <c r="AD911" s="35"/>
      <c r="AE911" s="35"/>
      <c r="AF911" s="35"/>
      <c r="AG911" s="35"/>
      <c r="AH911" s="35"/>
      <c r="AI911" s="35"/>
      <c r="AJ911" s="35"/>
      <c r="AK911" s="35"/>
      <c r="AL911" s="35"/>
      <c r="AM911" s="35"/>
      <c r="AN911" s="35"/>
      <c r="AO911" s="35"/>
      <c r="AP911" s="35"/>
      <c r="AQ911" s="35"/>
      <c r="AR911" s="35"/>
      <c r="AS911" s="35"/>
      <c r="AT911" s="35"/>
      <c r="AU911" s="35"/>
      <c r="AV911" s="35"/>
      <c r="AW911" s="35"/>
      <c r="AX911" s="35"/>
    </row>
    <row r="912" ht="15.75" customHeight="1">
      <c r="D912" s="60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  <c r="AA912" s="35"/>
      <c r="AB912" s="35"/>
      <c r="AD912" s="35"/>
      <c r="AE912" s="35"/>
      <c r="AF912" s="35"/>
      <c r="AG912" s="35"/>
      <c r="AH912" s="35"/>
      <c r="AI912" s="35"/>
      <c r="AJ912" s="35"/>
      <c r="AK912" s="35"/>
      <c r="AL912" s="35"/>
      <c r="AM912" s="35"/>
      <c r="AN912" s="35"/>
      <c r="AO912" s="35"/>
      <c r="AP912" s="35"/>
      <c r="AQ912" s="35"/>
      <c r="AR912" s="35"/>
      <c r="AS912" s="35"/>
      <c r="AT912" s="35"/>
      <c r="AU912" s="35"/>
      <c r="AV912" s="35"/>
      <c r="AW912" s="35"/>
      <c r="AX912" s="35"/>
    </row>
    <row r="913" ht="15.75" customHeight="1">
      <c r="D913" s="60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  <c r="AA913" s="35"/>
      <c r="AB913" s="35"/>
      <c r="AD913" s="35"/>
      <c r="AE913" s="35"/>
      <c r="AF913" s="35"/>
      <c r="AG913" s="35"/>
      <c r="AH913" s="35"/>
      <c r="AI913" s="35"/>
      <c r="AJ913" s="35"/>
      <c r="AK913" s="35"/>
      <c r="AL913" s="35"/>
      <c r="AM913" s="35"/>
      <c r="AN913" s="35"/>
      <c r="AO913" s="35"/>
      <c r="AP913" s="35"/>
      <c r="AQ913" s="35"/>
      <c r="AR913" s="35"/>
      <c r="AS913" s="35"/>
      <c r="AT913" s="35"/>
      <c r="AU913" s="35"/>
      <c r="AV913" s="35"/>
      <c r="AW913" s="35"/>
      <c r="AX913" s="35"/>
    </row>
    <row r="914" ht="15.75" customHeight="1">
      <c r="D914" s="60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  <c r="AA914" s="35"/>
      <c r="AB914" s="35"/>
      <c r="AD914" s="35"/>
      <c r="AE914" s="35"/>
      <c r="AF914" s="35"/>
      <c r="AG914" s="35"/>
      <c r="AH914" s="35"/>
      <c r="AI914" s="35"/>
      <c r="AJ914" s="35"/>
      <c r="AK914" s="35"/>
      <c r="AL914" s="35"/>
      <c r="AM914" s="35"/>
      <c r="AN914" s="35"/>
      <c r="AO914" s="35"/>
      <c r="AP914" s="35"/>
      <c r="AQ914" s="35"/>
      <c r="AR914" s="35"/>
      <c r="AS914" s="35"/>
      <c r="AT914" s="35"/>
      <c r="AU914" s="35"/>
      <c r="AV914" s="35"/>
      <c r="AW914" s="35"/>
      <c r="AX914" s="35"/>
    </row>
    <row r="915" ht="15.75" customHeight="1">
      <c r="D915" s="60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  <c r="AA915" s="35"/>
      <c r="AB915" s="35"/>
      <c r="AD915" s="35"/>
      <c r="AE915" s="35"/>
      <c r="AF915" s="35"/>
      <c r="AG915" s="35"/>
      <c r="AH915" s="35"/>
      <c r="AI915" s="35"/>
      <c r="AJ915" s="35"/>
      <c r="AK915" s="35"/>
      <c r="AL915" s="35"/>
      <c r="AM915" s="35"/>
      <c r="AN915" s="35"/>
      <c r="AO915" s="35"/>
      <c r="AP915" s="35"/>
      <c r="AQ915" s="35"/>
      <c r="AR915" s="35"/>
      <c r="AS915" s="35"/>
      <c r="AT915" s="35"/>
      <c r="AU915" s="35"/>
      <c r="AV915" s="35"/>
      <c r="AW915" s="35"/>
      <c r="AX915" s="35"/>
    </row>
    <row r="916" ht="15.75" customHeight="1">
      <c r="D916" s="60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  <c r="AA916" s="35"/>
      <c r="AB916" s="35"/>
      <c r="AD916" s="35"/>
      <c r="AE916" s="35"/>
      <c r="AF916" s="35"/>
      <c r="AG916" s="35"/>
      <c r="AH916" s="35"/>
      <c r="AI916" s="35"/>
      <c r="AJ916" s="35"/>
      <c r="AK916" s="35"/>
      <c r="AL916" s="35"/>
      <c r="AM916" s="35"/>
      <c r="AN916" s="35"/>
      <c r="AO916" s="35"/>
      <c r="AP916" s="35"/>
      <c r="AQ916" s="35"/>
      <c r="AR916" s="35"/>
      <c r="AS916" s="35"/>
      <c r="AT916" s="35"/>
      <c r="AU916" s="35"/>
      <c r="AV916" s="35"/>
      <c r="AW916" s="35"/>
      <c r="AX916" s="35"/>
    </row>
    <row r="917" ht="15.75" customHeight="1">
      <c r="D917" s="60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  <c r="AA917" s="35"/>
      <c r="AB917" s="35"/>
      <c r="AD917" s="35"/>
      <c r="AE917" s="35"/>
      <c r="AF917" s="35"/>
      <c r="AG917" s="35"/>
      <c r="AH917" s="35"/>
      <c r="AI917" s="35"/>
      <c r="AJ917" s="35"/>
      <c r="AK917" s="35"/>
      <c r="AL917" s="35"/>
      <c r="AM917" s="35"/>
      <c r="AN917" s="35"/>
      <c r="AO917" s="35"/>
      <c r="AP917" s="35"/>
      <c r="AQ917" s="35"/>
      <c r="AR917" s="35"/>
      <c r="AS917" s="35"/>
      <c r="AT917" s="35"/>
      <c r="AU917" s="35"/>
      <c r="AV917" s="35"/>
      <c r="AW917" s="35"/>
      <c r="AX917" s="35"/>
    </row>
    <row r="918" ht="15.75" customHeight="1">
      <c r="D918" s="60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  <c r="AA918" s="35"/>
      <c r="AB918" s="35"/>
      <c r="AD918" s="35"/>
      <c r="AE918" s="35"/>
      <c r="AF918" s="35"/>
      <c r="AG918" s="35"/>
      <c r="AH918" s="35"/>
      <c r="AI918" s="35"/>
      <c r="AJ918" s="35"/>
      <c r="AK918" s="35"/>
      <c r="AL918" s="35"/>
      <c r="AM918" s="35"/>
      <c r="AN918" s="35"/>
      <c r="AO918" s="35"/>
      <c r="AP918" s="35"/>
      <c r="AQ918" s="35"/>
      <c r="AR918" s="35"/>
      <c r="AS918" s="35"/>
      <c r="AT918" s="35"/>
      <c r="AU918" s="35"/>
      <c r="AV918" s="35"/>
      <c r="AW918" s="35"/>
      <c r="AX918" s="35"/>
    </row>
    <row r="919" ht="15.75" customHeight="1">
      <c r="D919" s="60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  <c r="AA919" s="35"/>
      <c r="AB919" s="35"/>
      <c r="AD919" s="35"/>
      <c r="AE919" s="35"/>
      <c r="AF919" s="35"/>
      <c r="AG919" s="35"/>
      <c r="AH919" s="35"/>
      <c r="AI919" s="35"/>
      <c r="AJ919" s="35"/>
      <c r="AK919" s="35"/>
      <c r="AL919" s="35"/>
      <c r="AM919" s="35"/>
      <c r="AN919" s="35"/>
      <c r="AO919" s="35"/>
      <c r="AP919" s="35"/>
      <c r="AQ919" s="35"/>
      <c r="AR919" s="35"/>
      <c r="AS919" s="35"/>
      <c r="AT919" s="35"/>
      <c r="AU919" s="35"/>
      <c r="AV919" s="35"/>
      <c r="AW919" s="35"/>
      <c r="AX919" s="35"/>
    </row>
    <row r="920" ht="15.75" customHeight="1">
      <c r="D920" s="60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  <c r="AA920" s="35"/>
      <c r="AB920" s="35"/>
      <c r="AD920" s="35"/>
      <c r="AE920" s="35"/>
      <c r="AF920" s="35"/>
      <c r="AG920" s="35"/>
      <c r="AH920" s="35"/>
      <c r="AI920" s="35"/>
      <c r="AJ920" s="35"/>
      <c r="AK920" s="35"/>
      <c r="AL920" s="35"/>
      <c r="AM920" s="35"/>
      <c r="AN920" s="35"/>
      <c r="AO920" s="35"/>
      <c r="AP920" s="35"/>
      <c r="AQ920" s="35"/>
      <c r="AR920" s="35"/>
      <c r="AS920" s="35"/>
      <c r="AT920" s="35"/>
      <c r="AU920" s="35"/>
      <c r="AV920" s="35"/>
      <c r="AW920" s="35"/>
      <c r="AX920" s="35"/>
    </row>
    <row r="921" ht="15.75" customHeight="1">
      <c r="D921" s="60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  <c r="AA921" s="35"/>
      <c r="AB921" s="35"/>
      <c r="AD921" s="35"/>
      <c r="AE921" s="35"/>
      <c r="AF921" s="35"/>
      <c r="AG921" s="35"/>
      <c r="AH921" s="35"/>
      <c r="AI921" s="35"/>
      <c r="AJ921" s="35"/>
      <c r="AK921" s="35"/>
      <c r="AL921" s="35"/>
      <c r="AM921" s="35"/>
      <c r="AN921" s="35"/>
      <c r="AO921" s="35"/>
      <c r="AP921" s="35"/>
      <c r="AQ921" s="35"/>
      <c r="AR921" s="35"/>
      <c r="AS921" s="35"/>
      <c r="AT921" s="35"/>
      <c r="AU921" s="35"/>
      <c r="AV921" s="35"/>
      <c r="AW921" s="35"/>
      <c r="AX921" s="35"/>
    </row>
    <row r="922" ht="15.75" customHeight="1">
      <c r="D922" s="60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  <c r="AA922" s="35"/>
      <c r="AB922" s="35"/>
      <c r="AD922" s="35"/>
      <c r="AE922" s="35"/>
      <c r="AF922" s="35"/>
      <c r="AG922" s="35"/>
      <c r="AH922" s="35"/>
      <c r="AI922" s="35"/>
      <c r="AJ922" s="35"/>
      <c r="AK922" s="35"/>
      <c r="AL922" s="35"/>
      <c r="AM922" s="35"/>
      <c r="AN922" s="35"/>
      <c r="AO922" s="35"/>
      <c r="AP922" s="35"/>
      <c r="AQ922" s="35"/>
      <c r="AR922" s="35"/>
      <c r="AS922" s="35"/>
      <c r="AT922" s="35"/>
      <c r="AU922" s="35"/>
      <c r="AV922" s="35"/>
      <c r="AW922" s="35"/>
      <c r="AX922" s="35"/>
    </row>
    <row r="923" ht="15.75" customHeight="1">
      <c r="D923" s="60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  <c r="AA923" s="35"/>
      <c r="AB923" s="35"/>
      <c r="AD923" s="35"/>
      <c r="AE923" s="35"/>
      <c r="AF923" s="35"/>
      <c r="AG923" s="35"/>
      <c r="AH923" s="35"/>
      <c r="AI923" s="35"/>
      <c r="AJ923" s="35"/>
      <c r="AK923" s="35"/>
      <c r="AL923" s="35"/>
      <c r="AM923" s="35"/>
      <c r="AN923" s="35"/>
      <c r="AO923" s="35"/>
      <c r="AP923" s="35"/>
      <c r="AQ923" s="35"/>
      <c r="AR923" s="35"/>
      <c r="AS923" s="35"/>
      <c r="AT923" s="35"/>
      <c r="AU923" s="35"/>
      <c r="AV923" s="35"/>
      <c r="AW923" s="35"/>
      <c r="AX923" s="35"/>
    </row>
    <row r="924" ht="15.75" customHeight="1">
      <c r="D924" s="60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  <c r="AA924" s="35"/>
      <c r="AB924" s="35"/>
      <c r="AD924" s="35"/>
      <c r="AE924" s="35"/>
      <c r="AF924" s="35"/>
      <c r="AG924" s="35"/>
      <c r="AH924" s="35"/>
      <c r="AI924" s="35"/>
      <c r="AJ924" s="35"/>
      <c r="AK924" s="35"/>
      <c r="AL924" s="35"/>
      <c r="AM924" s="35"/>
      <c r="AN924" s="35"/>
      <c r="AO924" s="35"/>
      <c r="AP924" s="35"/>
      <c r="AQ924" s="35"/>
      <c r="AR924" s="35"/>
      <c r="AS924" s="35"/>
      <c r="AT924" s="35"/>
      <c r="AU924" s="35"/>
      <c r="AV924" s="35"/>
      <c r="AW924" s="35"/>
      <c r="AX924" s="35"/>
    </row>
    <row r="925" ht="15.75" customHeight="1">
      <c r="D925" s="60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  <c r="AA925" s="35"/>
      <c r="AB925" s="35"/>
      <c r="AD925" s="35"/>
      <c r="AE925" s="35"/>
      <c r="AF925" s="35"/>
      <c r="AG925" s="35"/>
      <c r="AH925" s="35"/>
      <c r="AI925" s="35"/>
      <c r="AJ925" s="35"/>
      <c r="AK925" s="35"/>
      <c r="AL925" s="35"/>
      <c r="AM925" s="35"/>
      <c r="AN925" s="35"/>
      <c r="AO925" s="35"/>
      <c r="AP925" s="35"/>
      <c r="AQ925" s="35"/>
      <c r="AR925" s="35"/>
      <c r="AS925" s="35"/>
      <c r="AT925" s="35"/>
      <c r="AU925" s="35"/>
      <c r="AV925" s="35"/>
      <c r="AW925" s="35"/>
      <c r="AX925" s="35"/>
    </row>
    <row r="926" ht="15.75" customHeight="1">
      <c r="D926" s="60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  <c r="AA926" s="35"/>
      <c r="AB926" s="35"/>
      <c r="AD926" s="35"/>
      <c r="AE926" s="35"/>
      <c r="AF926" s="35"/>
      <c r="AG926" s="35"/>
      <c r="AH926" s="35"/>
      <c r="AI926" s="35"/>
      <c r="AJ926" s="35"/>
      <c r="AK926" s="35"/>
      <c r="AL926" s="35"/>
      <c r="AM926" s="35"/>
      <c r="AN926" s="35"/>
      <c r="AO926" s="35"/>
      <c r="AP926" s="35"/>
      <c r="AQ926" s="35"/>
      <c r="AR926" s="35"/>
      <c r="AS926" s="35"/>
      <c r="AT926" s="35"/>
      <c r="AU926" s="35"/>
      <c r="AV926" s="35"/>
      <c r="AW926" s="35"/>
      <c r="AX926" s="35"/>
    </row>
    <row r="927" ht="15.75" customHeight="1">
      <c r="D927" s="60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  <c r="AA927" s="35"/>
      <c r="AB927" s="35"/>
      <c r="AD927" s="35"/>
      <c r="AE927" s="35"/>
      <c r="AF927" s="35"/>
      <c r="AG927" s="35"/>
      <c r="AH927" s="35"/>
      <c r="AI927" s="35"/>
      <c r="AJ927" s="35"/>
      <c r="AK927" s="35"/>
      <c r="AL927" s="35"/>
      <c r="AM927" s="35"/>
      <c r="AN927" s="35"/>
      <c r="AO927" s="35"/>
      <c r="AP927" s="35"/>
      <c r="AQ927" s="35"/>
      <c r="AR927" s="35"/>
      <c r="AS927" s="35"/>
      <c r="AT927" s="35"/>
      <c r="AU927" s="35"/>
      <c r="AV927" s="35"/>
      <c r="AW927" s="35"/>
      <c r="AX927" s="35"/>
    </row>
    <row r="928" ht="15.75" customHeight="1">
      <c r="D928" s="60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  <c r="AA928" s="35"/>
      <c r="AB928" s="35"/>
      <c r="AD928" s="35"/>
      <c r="AE928" s="35"/>
      <c r="AF928" s="35"/>
      <c r="AG928" s="35"/>
      <c r="AH928" s="35"/>
      <c r="AI928" s="35"/>
      <c r="AJ928" s="35"/>
      <c r="AK928" s="35"/>
      <c r="AL928" s="35"/>
      <c r="AM928" s="35"/>
      <c r="AN928" s="35"/>
      <c r="AO928" s="35"/>
      <c r="AP928" s="35"/>
      <c r="AQ928" s="35"/>
      <c r="AR928" s="35"/>
      <c r="AS928" s="35"/>
      <c r="AT928" s="35"/>
      <c r="AU928" s="35"/>
      <c r="AV928" s="35"/>
      <c r="AW928" s="35"/>
      <c r="AX928" s="35"/>
    </row>
    <row r="929" ht="15.75" customHeight="1">
      <c r="D929" s="60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  <c r="AA929" s="35"/>
      <c r="AB929" s="35"/>
      <c r="AD929" s="35"/>
      <c r="AE929" s="35"/>
      <c r="AF929" s="35"/>
      <c r="AG929" s="35"/>
      <c r="AH929" s="35"/>
      <c r="AI929" s="35"/>
      <c r="AJ929" s="35"/>
      <c r="AK929" s="35"/>
      <c r="AL929" s="35"/>
      <c r="AM929" s="35"/>
      <c r="AN929" s="35"/>
      <c r="AO929" s="35"/>
      <c r="AP929" s="35"/>
      <c r="AQ929" s="35"/>
      <c r="AR929" s="35"/>
      <c r="AS929" s="35"/>
      <c r="AT929" s="35"/>
      <c r="AU929" s="35"/>
      <c r="AV929" s="35"/>
      <c r="AW929" s="35"/>
      <c r="AX929" s="35"/>
    </row>
    <row r="930" ht="15.75" customHeight="1">
      <c r="D930" s="60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  <c r="AA930" s="35"/>
      <c r="AB930" s="35"/>
      <c r="AD930" s="35"/>
      <c r="AE930" s="35"/>
      <c r="AF930" s="35"/>
      <c r="AG930" s="35"/>
      <c r="AH930" s="35"/>
      <c r="AI930" s="35"/>
      <c r="AJ930" s="35"/>
      <c r="AK930" s="35"/>
      <c r="AL930" s="35"/>
      <c r="AM930" s="35"/>
      <c r="AN930" s="35"/>
      <c r="AO930" s="35"/>
      <c r="AP930" s="35"/>
      <c r="AQ930" s="35"/>
      <c r="AR930" s="35"/>
      <c r="AS930" s="35"/>
      <c r="AT930" s="35"/>
      <c r="AU930" s="35"/>
      <c r="AV930" s="35"/>
      <c r="AW930" s="35"/>
      <c r="AX930" s="35"/>
    </row>
    <row r="931" ht="15.75" customHeight="1">
      <c r="D931" s="60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  <c r="AA931" s="35"/>
      <c r="AB931" s="35"/>
      <c r="AD931" s="35"/>
      <c r="AE931" s="35"/>
      <c r="AF931" s="35"/>
      <c r="AG931" s="35"/>
      <c r="AH931" s="35"/>
      <c r="AI931" s="35"/>
      <c r="AJ931" s="35"/>
      <c r="AK931" s="35"/>
      <c r="AL931" s="35"/>
      <c r="AM931" s="35"/>
      <c r="AN931" s="35"/>
      <c r="AO931" s="35"/>
      <c r="AP931" s="35"/>
      <c r="AQ931" s="35"/>
      <c r="AR931" s="35"/>
      <c r="AS931" s="35"/>
      <c r="AT931" s="35"/>
      <c r="AU931" s="35"/>
      <c r="AV931" s="35"/>
      <c r="AW931" s="35"/>
      <c r="AX931" s="35"/>
    </row>
    <row r="932" ht="15.75" customHeight="1">
      <c r="D932" s="60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  <c r="AA932" s="35"/>
      <c r="AB932" s="35"/>
      <c r="AD932" s="35"/>
      <c r="AE932" s="35"/>
      <c r="AF932" s="35"/>
      <c r="AG932" s="35"/>
      <c r="AH932" s="35"/>
      <c r="AI932" s="35"/>
      <c r="AJ932" s="35"/>
      <c r="AK932" s="35"/>
      <c r="AL932" s="35"/>
      <c r="AM932" s="35"/>
      <c r="AN932" s="35"/>
      <c r="AO932" s="35"/>
      <c r="AP932" s="35"/>
      <c r="AQ932" s="35"/>
      <c r="AR932" s="35"/>
      <c r="AS932" s="35"/>
      <c r="AT932" s="35"/>
      <c r="AU932" s="35"/>
      <c r="AV932" s="35"/>
      <c r="AW932" s="35"/>
      <c r="AX932" s="35"/>
    </row>
    <row r="933" ht="15.75" customHeight="1">
      <c r="D933" s="60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  <c r="AA933" s="35"/>
      <c r="AB933" s="35"/>
      <c r="AD933" s="35"/>
      <c r="AE933" s="35"/>
      <c r="AF933" s="35"/>
      <c r="AG933" s="35"/>
      <c r="AH933" s="35"/>
      <c r="AI933" s="35"/>
      <c r="AJ933" s="35"/>
      <c r="AK933" s="35"/>
      <c r="AL933" s="35"/>
      <c r="AM933" s="35"/>
      <c r="AN933" s="35"/>
      <c r="AO933" s="35"/>
      <c r="AP933" s="35"/>
      <c r="AQ933" s="35"/>
      <c r="AR933" s="35"/>
      <c r="AS933" s="35"/>
      <c r="AT933" s="35"/>
      <c r="AU933" s="35"/>
      <c r="AV933" s="35"/>
      <c r="AW933" s="35"/>
      <c r="AX933" s="35"/>
    </row>
    <row r="934" ht="15.75" customHeight="1">
      <c r="D934" s="60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  <c r="AA934" s="35"/>
      <c r="AB934" s="35"/>
      <c r="AD934" s="35"/>
      <c r="AE934" s="35"/>
      <c r="AF934" s="35"/>
      <c r="AG934" s="35"/>
      <c r="AH934" s="35"/>
      <c r="AI934" s="35"/>
      <c r="AJ934" s="35"/>
      <c r="AK934" s="35"/>
      <c r="AL934" s="35"/>
      <c r="AM934" s="35"/>
      <c r="AN934" s="35"/>
      <c r="AO934" s="35"/>
      <c r="AP934" s="35"/>
      <c r="AQ934" s="35"/>
      <c r="AR934" s="35"/>
      <c r="AS934" s="35"/>
      <c r="AT934" s="35"/>
      <c r="AU934" s="35"/>
      <c r="AV934" s="35"/>
      <c r="AW934" s="35"/>
      <c r="AX934" s="35"/>
    </row>
    <row r="935" ht="15.75" customHeight="1">
      <c r="D935" s="60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  <c r="AA935" s="35"/>
      <c r="AB935" s="35"/>
      <c r="AD935" s="35"/>
      <c r="AE935" s="35"/>
      <c r="AF935" s="35"/>
      <c r="AG935" s="35"/>
      <c r="AH935" s="35"/>
      <c r="AI935" s="35"/>
      <c r="AJ935" s="35"/>
      <c r="AK935" s="35"/>
      <c r="AL935" s="35"/>
      <c r="AM935" s="35"/>
      <c r="AN935" s="35"/>
      <c r="AO935" s="35"/>
      <c r="AP935" s="35"/>
      <c r="AQ935" s="35"/>
      <c r="AR935" s="35"/>
      <c r="AS935" s="35"/>
      <c r="AT935" s="35"/>
      <c r="AU935" s="35"/>
      <c r="AV935" s="35"/>
      <c r="AW935" s="35"/>
      <c r="AX935" s="35"/>
    </row>
    <row r="936" ht="15.75" customHeight="1">
      <c r="D936" s="60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  <c r="AA936" s="35"/>
      <c r="AB936" s="35"/>
      <c r="AD936" s="35"/>
      <c r="AE936" s="35"/>
      <c r="AF936" s="35"/>
      <c r="AG936" s="35"/>
      <c r="AH936" s="35"/>
      <c r="AI936" s="35"/>
      <c r="AJ936" s="35"/>
      <c r="AK936" s="35"/>
      <c r="AL936" s="35"/>
      <c r="AM936" s="35"/>
      <c r="AN936" s="35"/>
      <c r="AO936" s="35"/>
      <c r="AP936" s="35"/>
      <c r="AQ936" s="35"/>
      <c r="AR936" s="35"/>
      <c r="AS936" s="35"/>
      <c r="AT936" s="35"/>
      <c r="AU936" s="35"/>
      <c r="AV936" s="35"/>
      <c r="AW936" s="35"/>
      <c r="AX936" s="35"/>
    </row>
    <row r="937" ht="15.75" customHeight="1">
      <c r="D937" s="40"/>
    </row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autoFilter ref="$A$6:$BK$9">
    <sortState ref="A6:BK9">
      <sortCondition descending="1" ref="D6:D9"/>
    </sortState>
  </autoFilter>
  <mergeCells count="25">
    <mergeCell ref="Z4:AB4"/>
    <mergeCell ref="AD4:AF4"/>
    <mergeCell ref="AH4:AJ4"/>
    <mergeCell ref="AL4:AN4"/>
    <mergeCell ref="AP4:AR4"/>
    <mergeCell ref="AT4:AV4"/>
    <mergeCell ref="Q1:Q3"/>
    <mergeCell ref="F4:H4"/>
    <mergeCell ref="J4:L4"/>
    <mergeCell ref="N4:P4"/>
    <mergeCell ref="Q4:Q5"/>
    <mergeCell ref="R4:T4"/>
    <mergeCell ref="V4:X4"/>
    <mergeCell ref="AD15:AF15"/>
    <mergeCell ref="AH15:AJ15"/>
    <mergeCell ref="AL15:AN15"/>
    <mergeCell ref="AP15:AR15"/>
    <mergeCell ref="AT15:AV15"/>
    <mergeCell ref="F15:H15"/>
    <mergeCell ref="J15:L15"/>
    <mergeCell ref="N15:P15"/>
    <mergeCell ref="Q15:Q16"/>
    <mergeCell ref="R15:T15"/>
    <mergeCell ref="V15:X15"/>
    <mergeCell ref="Z15:AB15"/>
  </mergeCells>
  <printOptions/>
  <pageMargins bottom="0.75" footer="0.0" header="0.0" left="0.7" right="0.7" top="0.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topLeftCell="C1" activePane="topRight" state="frozen"/>
      <selection activeCell="D2" sqref="D2" pane="topRight"/>
    </sheetView>
  </sheetViews>
  <sheetFormatPr customHeight="1" defaultColWidth="12.63" defaultRowHeight="15.0"/>
  <cols>
    <col customWidth="1" min="1" max="1" width="3.13"/>
    <col customWidth="1" min="2" max="2" width="43.75"/>
    <col customWidth="1" min="3" max="3" width="4.25"/>
    <col customWidth="1" min="4" max="4" width="9.38"/>
    <col customWidth="1" min="5" max="5" width="3.0"/>
    <col customWidth="1" min="6" max="8" width="12.63"/>
    <col customWidth="1" min="9" max="9" width="1.25"/>
    <col customWidth="1" min="10" max="12" width="12.63"/>
    <col customWidth="1" min="13" max="13" width="1.25"/>
    <col customWidth="1" min="14" max="16" width="12.63"/>
    <col customWidth="1" min="17" max="17" width="1.25"/>
    <col customWidth="1" min="18" max="20" width="12.63"/>
    <col customWidth="1" min="21" max="21" width="1.25"/>
    <col customWidth="1" min="22" max="24" width="12.63"/>
    <col customWidth="1" min="25" max="25" width="1.25"/>
    <col customWidth="1" min="26" max="28" width="12.63"/>
    <col customWidth="1" min="29" max="29" width="1.25"/>
    <col customWidth="1" min="30" max="32" width="12.63"/>
    <col customWidth="1" min="33" max="33" width="1.25"/>
    <col customWidth="1" min="34" max="36" width="12.63"/>
    <col customWidth="1" min="37" max="37" width="1.25"/>
    <col customWidth="1" min="38" max="40" width="12.63"/>
    <col customWidth="1" min="41" max="41" width="1.25"/>
    <col customWidth="1" min="42" max="44" width="12.63"/>
    <col customWidth="1" min="45" max="45" width="1.25"/>
    <col customWidth="1" min="46" max="48" width="12.63"/>
    <col customWidth="1" min="49" max="49" width="1.25"/>
    <col customWidth="1" min="50" max="50" width="12.63"/>
    <col customWidth="1" min="51" max="63" width="8.63"/>
  </cols>
  <sheetData>
    <row r="1" ht="88.5" customHeight="1">
      <c r="A1" s="1"/>
      <c r="B1" s="1" t="s">
        <v>166</v>
      </c>
      <c r="C1" s="2"/>
      <c r="D1" s="36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8"/>
      <c r="R1" s="43"/>
      <c r="S1" s="43"/>
      <c r="T1" s="43"/>
      <c r="U1" s="41"/>
      <c r="V1" s="43"/>
      <c r="W1" s="43"/>
      <c r="X1" s="43"/>
      <c r="Y1" s="43"/>
      <c r="Z1" s="43"/>
      <c r="AA1" s="43"/>
      <c r="AB1" s="43"/>
      <c r="AC1" s="21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</row>
    <row r="2">
      <c r="A2" s="4"/>
      <c r="B2" s="4"/>
      <c r="C2" s="5"/>
      <c r="D2" s="40"/>
      <c r="U2" s="41"/>
      <c r="AB2" s="41"/>
      <c r="AC2" s="6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</row>
    <row r="3">
      <c r="A3" s="15"/>
      <c r="B3" s="15" t="s">
        <v>167</v>
      </c>
      <c r="C3" s="21"/>
      <c r="D3" s="42"/>
      <c r="E3" s="43"/>
      <c r="F3" s="44" t="s">
        <v>1</v>
      </c>
      <c r="G3" s="45"/>
      <c r="H3" s="46"/>
      <c r="I3" s="43"/>
      <c r="J3" s="47">
        <v>45913.0</v>
      </c>
      <c r="K3" s="45"/>
      <c r="L3" s="46"/>
      <c r="M3" s="48"/>
      <c r="N3" s="47">
        <v>45941.0</v>
      </c>
      <c r="O3" s="45"/>
      <c r="P3" s="46"/>
      <c r="Q3" s="48"/>
      <c r="R3" s="47">
        <v>45976.0</v>
      </c>
      <c r="S3" s="45"/>
      <c r="T3" s="46"/>
      <c r="U3" s="41"/>
      <c r="V3" s="47">
        <v>46004.0</v>
      </c>
      <c r="W3" s="45"/>
      <c r="X3" s="46"/>
      <c r="Y3" s="41"/>
      <c r="Z3" s="47">
        <v>45688.0</v>
      </c>
      <c r="AA3" s="45"/>
      <c r="AB3" s="46"/>
      <c r="AC3" s="6"/>
      <c r="AD3" s="47">
        <v>45716.0</v>
      </c>
      <c r="AE3" s="45"/>
      <c r="AF3" s="46"/>
      <c r="AG3" s="49"/>
      <c r="AH3" s="47">
        <v>45730.0</v>
      </c>
      <c r="AI3" s="45"/>
      <c r="AJ3" s="46"/>
      <c r="AK3" s="49"/>
      <c r="AL3" s="47">
        <v>45758.0</v>
      </c>
      <c r="AM3" s="45"/>
      <c r="AN3" s="46"/>
      <c r="AO3" s="49"/>
      <c r="AP3" s="47">
        <v>45786.0</v>
      </c>
      <c r="AQ3" s="45"/>
      <c r="AR3" s="46"/>
      <c r="AS3" s="49"/>
      <c r="AT3" s="50" t="s">
        <v>48</v>
      </c>
      <c r="AU3" s="45"/>
      <c r="AV3" s="46"/>
      <c r="AW3" s="49"/>
      <c r="AX3" s="14" t="s">
        <v>4</v>
      </c>
    </row>
    <row r="4">
      <c r="A4" s="55"/>
      <c r="B4" s="55"/>
      <c r="C4" s="21"/>
      <c r="D4" s="42"/>
      <c r="E4" s="43"/>
      <c r="F4" s="53" t="s">
        <v>50</v>
      </c>
      <c r="G4" s="53" t="s">
        <v>51</v>
      </c>
      <c r="H4" s="53" t="s">
        <v>52</v>
      </c>
      <c r="I4" s="43"/>
      <c r="J4" s="53" t="s">
        <v>50</v>
      </c>
      <c r="K4" s="53" t="s">
        <v>51</v>
      </c>
      <c r="L4" s="53" t="s">
        <v>52</v>
      </c>
      <c r="M4" s="48"/>
      <c r="N4" s="53" t="s">
        <v>50</v>
      </c>
      <c r="O4" s="53" t="s">
        <v>51</v>
      </c>
      <c r="P4" s="53" t="s">
        <v>52</v>
      </c>
      <c r="R4" s="53" t="s">
        <v>50</v>
      </c>
      <c r="S4" s="53" t="s">
        <v>51</v>
      </c>
      <c r="T4" s="53" t="s">
        <v>52</v>
      </c>
      <c r="U4" s="41"/>
      <c r="V4" s="53" t="s">
        <v>50</v>
      </c>
      <c r="W4" s="53" t="s">
        <v>51</v>
      </c>
      <c r="X4" s="53" t="s">
        <v>52</v>
      </c>
      <c r="Y4" s="41"/>
      <c r="Z4" s="53" t="s">
        <v>50</v>
      </c>
      <c r="AA4" s="53" t="s">
        <v>51</v>
      </c>
      <c r="AB4" s="53" t="s">
        <v>52</v>
      </c>
      <c r="AC4" s="6"/>
      <c r="AD4" s="53" t="s">
        <v>50</v>
      </c>
      <c r="AE4" s="53" t="s">
        <v>51</v>
      </c>
      <c r="AF4" s="53" t="s">
        <v>52</v>
      </c>
      <c r="AG4" s="54"/>
      <c r="AH4" s="53" t="s">
        <v>50</v>
      </c>
      <c r="AI4" s="53" t="s">
        <v>51</v>
      </c>
      <c r="AJ4" s="53" t="s">
        <v>52</v>
      </c>
      <c r="AK4" s="54"/>
      <c r="AL4" s="53" t="s">
        <v>50</v>
      </c>
      <c r="AM4" s="53" t="s">
        <v>51</v>
      </c>
      <c r="AN4" s="53" t="s">
        <v>52</v>
      </c>
      <c r="AO4" s="54"/>
      <c r="AP4" s="53" t="s">
        <v>50</v>
      </c>
      <c r="AQ4" s="53" t="s">
        <v>51</v>
      </c>
      <c r="AR4" s="53" t="s">
        <v>52</v>
      </c>
      <c r="AS4" s="54"/>
      <c r="AT4" s="53" t="s">
        <v>50</v>
      </c>
      <c r="AU4" s="53" t="s">
        <v>51</v>
      </c>
      <c r="AV4" s="53" t="s">
        <v>52</v>
      </c>
      <c r="AW4" s="54"/>
      <c r="AX4" s="19" t="s">
        <v>6</v>
      </c>
    </row>
    <row r="5">
      <c r="A5" s="20">
        <v>1.0</v>
      </c>
      <c r="B5" s="24" t="s">
        <v>164</v>
      </c>
      <c r="C5" s="21"/>
      <c r="D5" s="42">
        <f>G5+K5+O5+S5+W5+AA5+AE5+AI5+AM5+AQ5+AU5</f>
        <v>0</v>
      </c>
      <c r="E5" s="43"/>
      <c r="F5" s="22" t="s">
        <v>68</v>
      </c>
      <c r="G5" s="22">
        <f>IF(OR(F5="NT", F5="TIME"), 0, IF(_xlfn.RANK.EQ(F5, $J$5:$J$11, 1)&lt;=10, 11 - _xlfn.RANK.EQ(F5, $J$5:$J$11, 1), 0))</f>
        <v>0</v>
      </c>
      <c r="H5" s="22">
        <f>IF(OR(F5="TO", F5="TIME"), 0, IF(F5&lt;&gt;"", 1, ""))</f>
        <v>0</v>
      </c>
      <c r="I5" s="43"/>
      <c r="J5" s="22" t="s">
        <v>69</v>
      </c>
      <c r="K5" s="22">
        <f>IF(OR(J5="NT", J5="TIME"), 0, IF(_xlfn.RANK.EQ(J5, $J$5:$J$11, 1)&lt;=10, 11 - _xlfn.RANK.EQ(J5, $J$5:$J$11, 1), 0))</f>
        <v>0</v>
      </c>
      <c r="L5" s="22">
        <f>IF(OR(J5="TO", J5="TIME"), 0, IF(J5&lt;&gt;"", 1, ""))</f>
        <v>1</v>
      </c>
      <c r="M5" s="43"/>
      <c r="N5" s="22" t="s">
        <v>69</v>
      </c>
      <c r="O5" s="22">
        <f>IF(OR(N5="NT", N5="TIME"), 0, IF(_xlfn.RANK.EQ(N5, $N$5:$N$11, 1)&lt;=10, 11 - _xlfn.RANK.EQ(N5, $N$5:$N$11, 1), 0))</f>
        <v>0</v>
      </c>
      <c r="P5" s="22">
        <f>IF(OR(N5="TO", N5="TIME"), 0, IF(N5&lt;&gt;"", 1, ""))</f>
        <v>1</v>
      </c>
      <c r="Q5" s="43"/>
      <c r="R5" s="22" t="s">
        <v>68</v>
      </c>
      <c r="S5" s="22">
        <f>IF(OR(R5="NT", R5="TIME"), 0, IF(_xlfn.RANK.EQ(R5, $R$5:$R$11, 1)&lt;=10, 11 - _xlfn.RANK.EQ(R5, $R$5:$R$11, 1), 0))</f>
        <v>0</v>
      </c>
      <c r="T5" s="22">
        <f>IF(OR(R5="TO", R5="TIME"), 0, IF(R5&lt;&gt;"", 1, ""))</f>
        <v>0</v>
      </c>
      <c r="U5" s="43"/>
      <c r="V5" s="22" t="s">
        <v>68</v>
      </c>
      <c r="W5" s="22">
        <f>IF(OR(V5="NT", V5="TIME"), 0, IF(_xlfn.RANK.EQ(V5, $V$5:$V$11, 1)&lt;=10, 11 - _xlfn.RANK.EQ(V5, $V$5:$V$11, 1), 0))</f>
        <v>0</v>
      </c>
      <c r="X5" s="22">
        <f>IF(OR(V5="TO", V5="TIME"), 0, IF(V5&lt;&gt;"", 1, ""))</f>
        <v>0</v>
      </c>
      <c r="Y5" s="43"/>
      <c r="Z5" s="22" t="s">
        <v>68</v>
      </c>
      <c r="AA5" s="22">
        <f>IF(OR(Z5="NT", Z5="TIME"), 0, IF(_xlfn.RANK.EQ(Z5, $Z$5:$Z$11, 1)&lt;=10, 11 - _xlfn.RANK.EQ(Z5, $Z$5:$Z$11, 1), 0))</f>
        <v>0</v>
      </c>
      <c r="AB5" s="22">
        <f>IF(OR(Z5="TO", Z5="TIME"), 0, IF(Z5&lt;&gt;"", 1, ""))</f>
        <v>0</v>
      </c>
      <c r="AC5" s="6"/>
      <c r="AD5" s="22" t="s">
        <v>68</v>
      </c>
      <c r="AE5" s="22">
        <f>IF(OR(AD5="NT", AD5="TIME"), 0, IF(_xlfn.RANK.EQ(AD5, $AD$5:$AD$11, 1)&lt;=10, 11 - _xlfn.RANK.EQ(AD5, $AD$5:$AD$11, 1), 0))</f>
        <v>0</v>
      </c>
      <c r="AF5" s="22">
        <f>IF(OR(AD5="TO", AD5="TIME"), 0, IF(AD5&lt;&gt;"", 1, ""))</f>
        <v>0</v>
      </c>
      <c r="AG5" s="43"/>
      <c r="AH5" s="22" t="s">
        <v>68</v>
      </c>
      <c r="AI5" s="22">
        <f>IF(OR(AH5="NT", AH5="TIME"), 0, IF(_xlfn.RANK.EQ(AH5, $AH$5:$AH$11, 1)&lt;=10, 11 - _xlfn.RANK.EQ(AH5, $AH$5:$AH$11, 1), 0))</f>
        <v>0</v>
      </c>
      <c r="AJ5" s="22">
        <f>IF(OR(AH5="TO", AH5="TIME"), 0, IF(AH5&lt;&gt;"", 1, ""))</f>
        <v>0</v>
      </c>
      <c r="AK5" s="43"/>
      <c r="AL5" s="22" t="s">
        <v>68</v>
      </c>
      <c r="AM5" s="22">
        <f>IF(OR(AL5="NT", AL5="TIME"), 0, IF(_xlfn.RANK.EQ(AL5, $AL$5:$AL$11, 1)&lt;=10, 11 - _xlfn.RANK.EQ(AL5, $AL$5:$AL$11, 1), 0))</f>
        <v>0</v>
      </c>
      <c r="AN5" s="22">
        <f>IF(OR(AL5="TO", AL5="TIME"), 0, IF(AL5&lt;&gt;"", 1, ""))</f>
        <v>0</v>
      </c>
      <c r="AO5" s="43"/>
      <c r="AP5" s="22" t="s">
        <v>68</v>
      </c>
      <c r="AQ5" s="22">
        <f>IF(OR(AP5="NT", AP5="TIME"), 0, IF(_xlfn.RANK.EQ(AP5, $AP$5:$AP$11, 1)&lt;=10, 11 - _xlfn.RANK.EQ(AP5, $AP$5:$AP$11, 1), 0))</f>
        <v>0</v>
      </c>
      <c r="AR5" s="22">
        <f>IF(OR(AP5="TO", AP5="TIME"), 0, IF(AP5&lt;&gt;"", 1, ""))</f>
        <v>0</v>
      </c>
      <c r="AS5" s="43"/>
      <c r="AT5" s="22" t="s">
        <v>68</v>
      </c>
      <c r="AU5" s="22">
        <f>IF(OR(AT5="NT", AT5="TIME"), 0, IF(_xlfn.RANK.EQ(AT5, $AT$5:$AT$11, 1)&lt;=10, 11 - _xlfn.RANK.EQ(AT5, $AT$5:$AT$11, 1), 0))</f>
        <v>0</v>
      </c>
      <c r="AV5" s="22">
        <f>IF(OR(AT5="TO", AT5="TIME"), 0, IF(AT5&lt;&gt;"", 1, ""))</f>
        <v>0</v>
      </c>
      <c r="AW5" s="43"/>
      <c r="AX5" s="22">
        <f>AV5+AR5+AN5+AJ5+AF5+AB5+X5+T5+P5+L5+H5</f>
        <v>2</v>
      </c>
    </row>
    <row r="6">
      <c r="A6" s="20"/>
      <c r="C6" s="21"/>
      <c r="D6" s="42"/>
      <c r="E6" s="43"/>
      <c r="F6" s="22"/>
      <c r="G6" s="22"/>
      <c r="H6" s="22"/>
      <c r="I6" s="43"/>
      <c r="J6" s="22"/>
      <c r="K6" s="22"/>
      <c r="L6" s="22"/>
      <c r="M6" s="43"/>
      <c r="N6" s="22"/>
      <c r="O6" s="22"/>
      <c r="P6" s="22"/>
      <c r="Q6" s="43"/>
      <c r="R6" s="22"/>
      <c r="S6" s="22"/>
      <c r="T6" s="22"/>
      <c r="U6" s="43"/>
      <c r="V6" s="22"/>
      <c r="W6" s="22"/>
      <c r="X6" s="22"/>
      <c r="Y6" s="43"/>
      <c r="Z6" s="22"/>
      <c r="AA6" s="22"/>
      <c r="AB6" s="22"/>
      <c r="AC6" s="6"/>
      <c r="AD6" s="22"/>
      <c r="AE6" s="22"/>
      <c r="AF6" s="22"/>
      <c r="AG6" s="43"/>
      <c r="AH6" s="22"/>
      <c r="AI6" s="22"/>
      <c r="AJ6" s="22"/>
      <c r="AK6" s="43"/>
      <c r="AL6" s="22"/>
      <c r="AM6" s="22"/>
      <c r="AN6" s="22"/>
      <c r="AO6" s="43"/>
      <c r="AP6" s="22"/>
      <c r="AQ6" s="22"/>
      <c r="AR6" s="22"/>
      <c r="AS6" s="43"/>
      <c r="AT6" s="22"/>
      <c r="AU6" s="22"/>
      <c r="AV6" s="22"/>
      <c r="AW6" s="43"/>
      <c r="AX6" s="22"/>
    </row>
    <row r="7">
      <c r="A7" s="20"/>
      <c r="B7" s="24"/>
      <c r="C7" s="21"/>
      <c r="D7" s="42"/>
      <c r="E7" s="43"/>
      <c r="F7" s="22"/>
      <c r="G7" s="22"/>
      <c r="H7" s="22"/>
      <c r="I7" s="43"/>
      <c r="J7" s="22"/>
      <c r="K7" s="22"/>
      <c r="L7" s="22"/>
      <c r="M7" s="43"/>
      <c r="N7" s="22"/>
      <c r="O7" s="22"/>
      <c r="P7" s="22"/>
      <c r="Q7" s="43"/>
      <c r="R7" s="22"/>
      <c r="S7" s="22"/>
      <c r="T7" s="22"/>
      <c r="U7" s="43"/>
      <c r="V7" s="22"/>
      <c r="W7" s="22"/>
      <c r="X7" s="22"/>
      <c r="Y7" s="43"/>
      <c r="Z7" s="22"/>
      <c r="AA7" s="22"/>
      <c r="AB7" s="22"/>
      <c r="AC7" s="6"/>
      <c r="AD7" s="22"/>
      <c r="AE7" s="22"/>
      <c r="AF7" s="22"/>
      <c r="AG7" s="43"/>
      <c r="AH7" s="22"/>
      <c r="AI7" s="22"/>
      <c r="AJ7" s="22"/>
      <c r="AK7" s="43"/>
      <c r="AL7" s="22"/>
      <c r="AM7" s="22"/>
      <c r="AN7" s="22"/>
      <c r="AO7" s="43"/>
      <c r="AP7" s="22"/>
      <c r="AQ7" s="22"/>
      <c r="AR7" s="22"/>
      <c r="AS7" s="43"/>
      <c r="AT7" s="22"/>
      <c r="AU7" s="22"/>
      <c r="AV7" s="22"/>
      <c r="AW7" s="43"/>
      <c r="AX7" s="22"/>
    </row>
    <row r="8">
      <c r="A8" s="20"/>
      <c r="B8" s="20"/>
      <c r="C8" s="21"/>
      <c r="D8" s="42"/>
      <c r="E8" s="43"/>
      <c r="F8" s="22"/>
      <c r="G8" s="22"/>
      <c r="H8" s="22"/>
      <c r="I8" s="43"/>
      <c r="J8" s="22"/>
      <c r="K8" s="22"/>
      <c r="L8" s="22"/>
      <c r="M8" s="43"/>
      <c r="N8" s="22"/>
      <c r="O8" s="22"/>
      <c r="P8" s="22"/>
      <c r="Q8" s="43"/>
      <c r="R8" s="22"/>
      <c r="S8" s="22"/>
      <c r="T8" s="22"/>
      <c r="U8" s="43"/>
      <c r="V8" s="22"/>
      <c r="W8" s="22"/>
      <c r="X8" s="22"/>
      <c r="Y8" s="43"/>
      <c r="Z8" s="22"/>
      <c r="AA8" s="22"/>
      <c r="AB8" s="22"/>
      <c r="AC8" s="6"/>
      <c r="AD8" s="22"/>
      <c r="AE8" s="22"/>
      <c r="AF8" s="22"/>
      <c r="AG8" s="43"/>
      <c r="AH8" s="22"/>
      <c r="AI8" s="22"/>
      <c r="AJ8" s="22"/>
      <c r="AK8" s="43"/>
      <c r="AL8" s="22"/>
      <c r="AM8" s="22"/>
      <c r="AN8" s="22"/>
      <c r="AO8" s="43"/>
      <c r="AP8" s="22"/>
      <c r="AQ8" s="22"/>
      <c r="AR8" s="22"/>
      <c r="AS8" s="43"/>
      <c r="AT8" s="22"/>
      <c r="AU8" s="22"/>
      <c r="AV8" s="22"/>
      <c r="AW8" s="43"/>
      <c r="AX8" s="22"/>
    </row>
    <row r="9">
      <c r="A9" s="20"/>
      <c r="B9" s="20"/>
      <c r="C9" s="21"/>
      <c r="D9" s="42"/>
      <c r="E9" s="43"/>
      <c r="F9" s="22"/>
      <c r="G9" s="22"/>
      <c r="H9" s="22"/>
      <c r="I9" s="43"/>
      <c r="J9" s="22"/>
      <c r="K9" s="22"/>
      <c r="L9" s="22"/>
      <c r="M9" s="43"/>
      <c r="N9" s="22"/>
      <c r="O9" s="22"/>
      <c r="P9" s="22"/>
      <c r="Q9" s="43"/>
      <c r="R9" s="22"/>
      <c r="S9" s="22"/>
      <c r="T9" s="22"/>
      <c r="U9" s="43"/>
      <c r="V9" s="22"/>
      <c r="W9" s="22"/>
      <c r="X9" s="22"/>
      <c r="Y9" s="43"/>
      <c r="Z9" s="22"/>
      <c r="AA9" s="22"/>
      <c r="AB9" s="22"/>
      <c r="AC9" s="6"/>
      <c r="AD9" s="22"/>
      <c r="AE9" s="22"/>
      <c r="AF9" s="22"/>
      <c r="AG9" s="43"/>
      <c r="AH9" s="22"/>
      <c r="AI9" s="22"/>
      <c r="AJ9" s="22"/>
      <c r="AK9" s="43"/>
      <c r="AL9" s="22"/>
      <c r="AM9" s="22"/>
      <c r="AN9" s="22"/>
      <c r="AO9" s="43"/>
      <c r="AP9" s="22"/>
      <c r="AQ9" s="22"/>
      <c r="AR9" s="22"/>
      <c r="AS9" s="43"/>
      <c r="AT9" s="22"/>
      <c r="AU9" s="22"/>
      <c r="AV9" s="22"/>
      <c r="AW9" s="43"/>
      <c r="AX9" s="22"/>
    </row>
    <row r="10">
      <c r="A10" s="20"/>
      <c r="B10" s="20"/>
      <c r="C10" s="21"/>
      <c r="D10" s="42"/>
      <c r="E10" s="43"/>
      <c r="F10" s="22"/>
      <c r="G10" s="22"/>
      <c r="H10" s="22"/>
      <c r="I10" s="43"/>
      <c r="J10" s="22"/>
      <c r="K10" s="22"/>
      <c r="L10" s="22"/>
      <c r="M10" s="43"/>
      <c r="N10" s="22"/>
      <c r="O10" s="22"/>
      <c r="P10" s="22"/>
      <c r="Q10" s="43"/>
      <c r="R10" s="22"/>
      <c r="S10" s="22"/>
      <c r="T10" s="22"/>
      <c r="U10" s="43"/>
      <c r="V10" s="22"/>
      <c r="W10" s="22"/>
      <c r="X10" s="22"/>
      <c r="Y10" s="43"/>
      <c r="Z10" s="22"/>
      <c r="AA10" s="22"/>
      <c r="AB10" s="22"/>
      <c r="AC10" s="6"/>
      <c r="AD10" s="22"/>
      <c r="AE10" s="22"/>
      <c r="AF10" s="22"/>
      <c r="AG10" s="43"/>
      <c r="AH10" s="22"/>
      <c r="AI10" s="22"/>
      <c r="AJ10" s="22"/>
      <c r="AK10" s="43"/>
      <c r="AL10" s="22"/>
      <c r="AM10" s="22"/>
      <c r="AN10" s="22"/>
      <c r="AO10" s="43"/>
      <c r="AP10" s="22"/>
      <c r="AQ10" s="22"/>
      <c r="AR10" s="22"/>
      <c r="AS10" s="43"/>
      <c r="AT10" s="22"/>
      <c r="AU10" s="22"/>
      <c r="AV10" s="22"/>
      <c r="AW10" s="43"/>
      <c r="AX10" s="22"/>
    </row>
    <row r="11">
      <c r="A11" s="24"/>
      <c r="B11" s="24"/>
      <c r="C11" s="21"/>
      <c r="D11" s="42"/>
      <c r="E11" s="43"/>
      <c r="F11" s="22"/>
      <c r="G11" s="22"/>
      <c r="H11" s="22"/>
      <c r="I11" s="43"/>
      <c r="J11" s="22"/>
      <c r="K11" s="22"/>
      <c r="L11" s="22"/>
      <c r="M11" s="43"/>
      <c r="N11" s="22"/>
      <c r="O11" s="22"/>
      <c r="P11" s="22"/>
      <c r="Q11" s="43"/>
      <c r="R11" s="22"/>
      <c r="S11" s="22"/>
      <c r="T11" s="22"/>
      <c r="U11" s="43"/>
      <c r="V11" s="22"/>
      <c r="W11" s="22"/>
      <c r="X11" s="22"/>
      <c r="Y11" s="43"/>
      <c r="Z11" s="22"/>
      <c r="AA11" s="22"/>
      <c r="AB11" s="22"/>
      <c r="AC11" s="6"/>
      <c r="AD11" s="22"/>
      <c r="AE11" s="22"/>
      <c r="AF11" s="22"/>
      <c r="AG11" s="43"/>
      <c r="AH11" s="22"/>
      <c r="AI11" s="22"/>
      <c r="AJ11" s="22"/>
      <c r="AK11" s="43"/>
      <c r="AL11" s="22"/>
      <c r="AM11" s="22"/>
      <c r="AN11" s="22"/>
      <c r="AO11" s="43"/>
      <c r="AP11" s="22"/>
      <c r="AQ11" s="22"/>
      <c r="AR11" s="22"/>
      <c r="AS11" s="43"/>
      <c r="AT11" s="22"/>
      <c r="AU11" s="22"/>
      <c r="AV11" s="22"/>
      <c r="AW11" s="43"/>
      <c r="AX11" s="22"/>
    </row>
    <row r="12">
      <c r="A12" s="4"/>
      <c r="B12" s="4"/>
      <c r="C12" s="6"/>
      <c r="D12" s="5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6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</row>
    <row r="13">
      <c r="A13" s="15"/>
      <c r="B13" s="15" t="s">
        <v>168</v>
      </c>
      <c r="C13" s="6"/>
      <c r="D13" s="5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6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</row>
    <row r="14" ht="15.75" customHeight="1">
      <c r="A14" s="24">
        <v>1.0</v>
      </c>
      <c r="B14" s="20" t="s">
        <v>137</v>
      </c>
      <c r="C14" s="21"/>
      <c r="D14" s="42">
        <f t="shared" ref="D14:D15" si="1">G14+K14+O14+S14+W14+AA14+AE14+AI14+AM14+AQ14+AU14</f>
        <v>0</v>
      </c>
      <c r="E14" s="43"/>
      <c r="F14" s="22" t="s">
        <v>68</v>
      </c>
      <c r="G14" s="22">
        <f>IF(OR(F14="NT", F14="TIME"), 0, IF(_xlfn.RANK.EQ(F14, $J$5:$J$11, 1)&lt;=10, 11 - _xlfn.RANK.EQ(F14, $J$5:$J$11, 1), 0))</f>
        <v>0</v>
      </c>
      <c r="H14" s="22">
        <f>IF(OR(F14="TO", F14="TIME"), 0, IF(F14&lt;&gt;"", 1, ""))</f>
        <v>0</v>
      </c>
      <c r="I14" s="43"/>
      <c r="J14" s="22" t="s">
        <v>69</v>
      </c>
      <c r="K14" s="22">
        <f>IF(OR(J14="NT", J14="TIME"), 0, IF(_xlfn.RANK.EQ(J14, $J$5:$J$11, 1)&lt;=10, 11 - _xlfn.RANK.EQ(J14, $J$5:$J$11, 1), 0))</f>
        <v>0</v>
      </c>
      <c r="L14" s="22">
        <f>IF(OR(J14="TO", J14="TIME"), 0, IF(J14&lt;&gt;"", 1, ""))</f>
        <v>1</v>
      </c>
      <c r="M14" s="43"/>
      <c r="N14" s="22" t="s">
        <v>69</v>
      </c>
      <c r="O14" s="22">
        <f>IF(OR(N14="NT", N14="TIME"), 0, IF(_xlfn.RANK.EQ(N14, $N$14:$N$19, 1)&lt;=10, 11 - _xlfn.RANK.EQ(N14, $N$14:$N$19, 1), 0))</f>
        <v>0</v>
      </c>
      <c r="P14" s="22">
        <f>IF(OR(N14="TO", N14="TIME"), 0, IF(N14&lt;&gt;"", 1, ""))</f>
        <v>1</v>
      </c>
      <c r="Q14" s="43"/>
      <c r="R14" s="22" t="s">
        <v>68</v>
      </c>
      <c r="S14" s="22">
        <f>IF(OR(R14="NT", R14="TIME"), 0, IF(_xlfn.RANK.EQ(R14, $R$14:$R$19, 1)&lt;=10, 11 - _xlfn.RANK.EQ(R14, $R$14:$R$19, 1), 0))</f>
        <v>0</v>
      </c>
      <c r="T14" s="22">
        <f>IF(OR(R14="TO", R14="TIME"), 0, IF(R14&lt;&gt;"", 1, ""))</f>
        <v>0</v>
      </c>
      <c r="U14" s="43"/>
      <c r="V14" s="22" t="s">
        <v>68</v>
      </c>
      <c r="W14" s="22">
        <f>IF(OR(V14="NT", V14="TIME"), 0, IF(_xlfn.RANK.EQ(V14, $V$14:$V$19, 1)&lt;=10, 11 - _xlfn.RANK.EQ(V14, $V$14:$V$19, 1), 0))</f>
        <v>0</v>
      </c>
      <c r="X14" s="22">
        <f>IF(OR(V14="TO", V14="TIME"), 0, IF(V14&lt;&gt;"", 1, ""))</f>
        <v>0</v>
      </c>
      <c r="Y14" s="43"/>
      <c r="Z14" s="22" t="s">
        <v>68</v>
      </c>
      <c r="AA14" s="22">
        <f>IF(OR(Z14="NT", Z14="TIME"), 0, IF(_xlfn.RANK.EQ(Z14, $Z$14:$Z$19, 1)&lt;=10, 11 - _xlfn.RANK.EQ(Z14, $Z$14:$Z$19, 1), 0))</f>
        <v>0</v>
      </c>
      <c r="AB14" s="22">
        <f>IF(OR(Z14="TO", Z14="TIME"), 0, IF(Z14&lt;&gt;"", 1, ""))</f>
        <v>0</v>
      </c>
      <c r="AC14" s="6"/>
      <c r="AD14" s="22" t="s">
        <v>68</v>
      </c>
      <c r="AE14" s="22">
        <f>IF(OR(AD14="NT", AD14="TIME"), 0, IF(_xlfn.RANK.EQ(AD14, $AD$14:$AD$19, 1)&lt;=10, 11 - _xlfn.RANK.EQ(AD14, $AD$14:$AD$19, 1), 0))</f>
        <v>0</v>
      </c>
      <c r="AF14" s="22">
        <f>IF(OR(AD14="TO", AD14="TIME"), 0, IF(AD14&lt;&gt;"", 1, ""))</f>
        <v>0</v>
      </c>
      <c r="AG14" s="43"/>
      <c r="AH14" s="22" t="s">
        <v>68</v>
      </c>
      <c r="AI14" s="22">
        <f>IF(OR(AH14="NT", AH14="TIME"), 0, IF(_xlfn.RANK.EQ(AH14, $AH$14:$AH$19, 1)&lt;=10, 11 - _xlfn.RANK.EQ(AH14, $AH$14:$AH$19, 1), 0))</f>
        <v>0</v>
      </c>
      <c r="AJ14" s="22">
        <f>IF(OR(AH14="TO", AH14="TIME"), 0, IF(AH14&lt;&gt;"", 1, ""))</f>
        <v>0</v>
      </c>
      <c r="AK14" s="43"/>
      <c r="AL14" s="22" t="s">
        <v>68</v>
      </c>
      <c r="AM14" s="22">
        <f>IF(OR(AL14="NT", AL14="TIME"), 0, IF(_xlfn.RANK.EQ(AL14, $AL$14:$AL$19, 1)&lt;=10, 11 - _xlfn.RANK.EQ(AL14, $AL$14:$AL$19, 1), 0))</f>
        <v>0</v>
      </c>
      <c r="AN14" s="22">
        <f>IF(OR(AL14="TO", AL14="TIME"), 0, IF(AL14&lt;&gt;"", 1, ""))</f>
        <v>0</v>
      </c>
      <c r="AO14" s="43"/>
      <c r="AP14" s="22" t="s">
        <v>68</v>
      </c>
      <c r="AQ14" s="22">
        <f>IF(OR(AP14="NT", AP14="TIME"), 0, IF(_xlfn.RANK.EQ(AP14, $AP$14:$AP$19, 1)&lt;=10, 11 - _xlfn.RANK.EQ(AP14, $AP$14:$AP$19, 1), 0))</f>
        <v>0</v>
      </c>
      <c r="AR14" s="22">
        <f>IF(OR(AP14="TO", AP14="TIME"), 0, IF(AP14&lt;&gt;"", 1, ""))</f>
        <v>0</v>
      </c>
      <c r="AS14" s="43"/>
      <c r="AT14" s="22" t="s">
        <v>68</v>
      </c>
      <c r="AU14" s="22">
        <f>IF(OR(AT14="NT", AT14="TIME"), 0, IF(_xlfn.RANK.EQ(AT14, $AT$14:$AT$19, 1)&lt;=10, 11 - _xlfn.RANK.EQ(AT14, $AT$14:$AT$19, 1), 0))</f>
        <v>0</v>
      </c>
      <c r="AV14" s="22">
        <f>IF(OR(AT14="TO", AT14="TIME"), 0, IF(AT14&lt;&gt;"", 1, ""))</f>
        <v>0</v>
      </c>
      <c r="AW14" s="43"/>
      <c r="AX14" s="22">
        <f>AV14+AR14+AN14+AJ14+AF14+AB14+X14+T14+P14+L14+H14</f>
        <v>2</v>
      </c>
    </row>
    <row r="15" ht="15.75" customHeight="1">
      <c r="A15" s="24"/>
      <c r="B15" s="24"/>
      <c r="C15" s="21"/>
      <c r="D15" s="42">
        <f t="shared" si="1"/>
        <v>0</v>
      </c>
      <c r="E15" s="43"/>
      <c r="F15" s="22"/>
      <c r="G15" s="22"/>
      <c r="H15" s="22"/>
      <c r="I15" s="43"/>
      <c r="J15" s="22"/>
      <c r="K15" s="22"/>
      <c r="L15" s="22"/>
      <c r="M15" s="43"/>
      <c r="N15" s="22"/>
      <c r="O15" s="22"/>
      <c r="P15" s="22"/>
      <c r="Q15" s="43"/>
      <c r="R15" s="22"/>
      <c r="S15" s="22"/>
      <c r="T15" s="22"/>
      <c r="U15" s="43"/>
      <c r="V15" s="22"/>
      <c r="W15" s="22"/>
      <c r="X15" s="22"/>
      <c r="Y15" s="43"/>
      <c r="Z15" s="22"/>
      <c r="AA15" s="22"/>
      <c r="AB15" s="22"/>
      <c r="AC15" s="6"/>
      <c r="AD15" s="22"/>
      <c r="AE15" s="22"/>
      <c r="AF15" s="22"/>
      <c r="AG15" s="43"/>
      <c r="AH15" s="22"/>
      <c r="AI15" s="22"/>
      <c r="AJ15" s="22"/>
      <c r="AK15" s="43"/>
      <c r="AL15" s="22"/>
      <c r="AM15" s="22"/>
      <c r="AN15" s="22"/>
      <c r="AO15" s="43"/>
      <c r="AP15" s="22"/>
      <c r="AQ15" s="22"/>
      <c r="AR15" s="22"/>
      <c r="AS15" s="43"/>
      <c r="AT15" s="22"/>
      <c r="AU15" s="22"/>
      <c r="AV15" s="22"/>
      <c r="AW15" s="43"/>
      <c r="AX15" s="22"/>
    </row>
    <row r="16" ht="15.75" customHeight="1">
      <c r="A16" s="24"/>
      <c r="B16" s="24"/>
      <c r="C16" s="21"/>
      <c r="D16" s="42"/>
      <c r="E16" s="43"/>
      <c r="F16" s="22"/>
      <c r="G16" s="22"/>
      <c r="H16" s="22"/>
      <c r="I16" s="43"/>
      <c r="J16" s="22"/>
      <c r="K16" s="22"/>
      <c r="L16" s="22"/>
      <c r="M16" s="43"/>
      <c r="N16" s="22"/>
      <c r="O16" s="22"/>
      <c r="P16" s="22"/>
      <c r="Q16" s="43"/>
      <c r="R16" s="22"/>
      <c r="S16" s="22"/>
      <c r="T16" s="22"/>
      <c r="U16" s="43"/>
      <c r="V16" s="22"/>
      <c r="W16" s="22"/>
      <c r="X16" s="22"/>
      <c r="Y16" s="43"/>
      <c r="Z16" s="22"/>
      <c r="AA16" s="22"/>
      <c r="AB16" s="22"/>
      <c r="AC16" s="6"/>
      <c r="AD16" s="22"/>
      <c r="AE16" s="22"/>
      <c r="AF16" s="22"/>
      <c r="AG16" s="43"/>
      <c r="AH16" s="22"/>
      <c r="AI16" s="22"/>
      <c r="AJ16" s="22"/>
      <c r="AK16" s="43"/>
      <c r="AL16" s="22"/>
      <c r="AM16" s="22"/>
      <c r="AN16" s="22"/>
      <c r="AO16" s="43"/>
      <c r="AP16" s="22"/>
      <c r="AQ16" s="22"/>
      <c r="AR16" s="22"/>
      <c r="AS16" s="43"/>
      <c r="AT16" s="22"/>
      <c r="AU16" s="22"/>
      <c r="AV16" s="22"/>
      <c r="AW16" s="43"/>
      <c r="AX16" s="22"/>
    </row>
    <row r="17" ht="15.75" customHeight="1">
      <c r="A17" s="24"/>
      <c r="B17" s="24"/>
      <c r="C17" s="21"/>
      <c r="D17" s="42"/>
      <c r="E17" s="43"/>
      <c r="F17" s="22"/>
      <c r="G17" s="22"/>
      <c r="H17" s="22"/>
      <c r="I17" s="43"/>
      <c r="J17" s="22"/>
      <c r="K17" s="22"/>
      <c r="L17" s="22"/>
      <c r="M17" s="43"/>
      <c r="N17" s="22"/>
      <c r="O17" s="22"/>
      <c r="P17" s="22"/>
      <c r="Q17" s="43"/>
      <c r="R17" s="22"/>
      <c r="S17" s="22"/>
      <c r="T17" s="22"/>
      <c r="U17" s="43"/>
      <c r="V17" s="22"/>
      <c r="W17" s="22"/>
      <c r="X17" s="22"/>
      <c r="Y17" s="43"/>
      <c r="Z17" s="22"/>
      <c r="AA17" s="22"/>
      <c r="AB17" s="22"/>
      <c r="AC17" s="6"/>
      <c r="AD17" s="22"/>
      <c r="AE17" s="22"/>
      <c r="AF17" s="22"/>
      <c r="AG17" s="43"/>
      <c r="AH17" s="22"/>
      <c r="AI17" s="22"/>
      <c r="AJ17" s="22"/>
      <c r="AK17" s="43"/>
      <c r="AL17" s="22"/>
      <c r="AM17" s="22"/>
      <c r="AN17" s="22"/>
      <c r="AO17" s="43"/>
      <c r="AP17" s="22"/>
      <c r="AQ17" s="22"/>
      <c r="AR17" s="22"/>
      <c r="AS17" s="43"/>
      <c r="AT17" s="22"/>
      <c r="AU17" s="22"/>
      <c r="AV17" s="22"/>
      <c r="AW17" s="43"/>
      <c r="AX17" s="22"/>
    </row>
    <row r="18" ht="15.75" customHeight="1">
      <c r="A18" s="24"/>
      <c r="B18" s="24"/>
      <c r="C18" s="21"/>
      <c r="D18" s="42"/>
      <c r="E18" s="43"/>
      <c r="F18" s="22"/>
      <c r="G18" s="22"/>
      <c r="H18" s="22"/>
      <c r="I18" s="43"/>
      <c r="J18" s="22"/>
      <c r="K18" s="22"/>
      <c r="L18" s="22"/>
      <c r="M18" s="43"/>
      <c r="N18" s="22"/>
      <c r="O18" s="22"/>
      <c r="P18" s="22"/>
      <c r="Q18" s="43"/>
      <c r="R18" s="22"/>
      <c r="S18" s="22"/>
      <c r="T18" s="22"/>
      <c r="U18" s="43"/>
      <c r="V18" s="22"/>
      <c r="W18" s="22"/>
      <c r="X18" s="22"/>
      <c r="Y18" s="43"/>
      <c r="Z18" s="22"/>
      <c r="AA18" s="22"/>
      <c r="AB18" s="22"/>
      <c r="AC18" s="6"/>
      <c r="AD18" s="22"/>
      <c r="AE18" s="22"/>
      <c r="AF18" s="22"/>
      <c r="AG18" s="43"/>
      <c r="AH18" s="22"/>
      <c r="AI18" s="22"/>
      <c r="AJ18" s="22"/>
      <c r="AK18" s="43"/>
      <c r="AL18" s="22"/>
      <c r="AM18" s="22"/>
      <c r="AN18" s="22"/>
      <c r="AO18" s="43"/>
      <c r="AP18" s="22"/>
      <c r="AQ18" s="22"/>
      <c r="AR18" s="22"/>
      <c r="AS18" s="43"/>
      <c r="AT18" s="22"/>
      <c r="AU18" s="22"/>
      <c r="AV18" s="22"/>
      <c r="AW18" s="43"/>
      <c r="AX18" s="22"/>
    </row>
    <row r="19" ht="15.75" customHeight="1">
      <c r="A19" s="24"/>
      <c r="B19" s="24"/>
      <c r="C19" s="21"/>
      <c r="D19" s="42"/>
      <c r="E19" s="43"/>
      <c r="F19" s="22"/>
      <c r="G19" s="22"/>
      <c r="H19" s="22"/>
      <c r="I19" s="43"/>
      <c r="J19" s="22"/>
      <c r="K19" s="22"/>
      <c r="L19" s="22"/>
      <c r="M19" s="43"/>
      <c r="N19" s="22"/>
      <c r="O19" s="22"/>
      <c r="P19" s="22"/>
      <c r="Q19" s="43"/>
      <c r="R19" s="22"/>
      <c r="S19" s="22"/>
      <c r="T19" s="22"/>
      <c r="U19" s="43"/>
      <c r="V19" s="22"/>
      <c r="W19" s="22"/>
      <c r="X19" s="22"/>
      <c r="Y19" s="43"/>
      <c r="Z19" s="22"/>
      <c r="AA19" s="22"/>
      <c r="AB19" s="22"/>
      <c r="AC19" s="6"/>
      <c r="AD19" s="22"/>
      <c r="AE19" s="22"/>
      <c r="AF19" s="22"/>
      <c r="AG19" s="43"/>
      <c r="AH19" s="22"/>
      <c r="AI19" s="22"/>
      <c r="AJ19" s="22"/>
      <c r="AK19" s="43"/>
      <c r="AL19" s="22"/>
      <c r="AM19" s="22"/>
      <c r="AN19" s="22"/>
      <c r="AO19" s="43"/>
      <c r="AP19" s="22"/>
      <c r="AQ19" s="22"/>
      <c r="AR19" s="22"/>
      <c r="AS19" s="43"/>
      <c r="AT19" s="22"/>
      <c r="AU19" s="22"/>
      <c r="AV19" s="22"/>
      <c r="AW19" s="43"/>
      <c r="AX19" s="22"/>
    </row>
    <row r="20" ht="15.75" customHeight="1">
      <c r="A20" s="25"/>
      <c r="B20" s="25"/>
      <c r="C20" s="26"/>
      <c r="D20" s="58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6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</row>
    <row r="21" ht="15.75" customHeight="1">
      <c r="A21" s="4"/>
      <c r="B21" s="4"/>
      <c r="C21" s="6"/>
      <c r="D21" s="5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6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</row>
    <row r="22" ht="15.75" customHeight="1">
      <c r="D22" s="60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</row>
    <row r="23" ht="15.75" customHeight="1">
      <c r="D23" s="60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</row>
    <row r="24" ht="15.75" customHeight="1">
      <c r="D24" s="60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</row>
    <row r="25" ht="15.75" customHeight="1">
      <c r="D25" s="60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</row>
    <row r="26" ht="15.75" customHeight="1">
      <c r="D26" s="60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</row>
    <row r="27" ht="15.75" customHeight="1">
      <c r="D27" s="60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</row>
    <row r="28" ht="15.75" customHeight="1">
      <c r="D28" s="60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</row>
    <row r="29" ht="15.75" customHeight="1">
      <c r="D29" s="60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</row>
    <row r="30" ht="15.75" customHeight="1">
      <c r="D30" s="60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</row>
    <row r="31" ht="15.75" customHeight="1">
      <c r="D31" s="60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</row>
    <row r="32" ht="15.75" customHeight="1">
      <c r="D32" s="60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</row>
    <row r="33" ht="15.75" customHeight="1">
      <c r="D33" s="60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</row>
    <row r="34" ht="15.75" customHeight="1">
      <c r="D34" s="60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</row>
    <row r="35" ht="15.75" customHeight="1">
      <c r="D35" s="60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</row>
    <row r="36" ht="15.75" customHeight="1">
      <c r="D36" s="60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</row>
    <row r="37" ht="15.75" customHeight="1">
      <c r="D37" s="60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</row>
    <row r="38" ht="15.75" customHeight="1">
      <c r="D38" s="60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</row>
    <row r="39" ht="15.75" customHeight="1">
      <c r="D39" s="60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</row>
    <row r="40" ht="15.75" customHeight="1">
      <c r="D40" s="60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</row>
    <row r="41" ht="15.75" customHeight="1">
      <c r="D41" s="60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</row>
    <row r="42" ht="15.75" customHeight="1">
      <c r="D42" s="60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</row>
    <row r="43" ht="15.75" customHeight="1">
      <c r="D43" s="60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</row>
    <row r="44" ht="15.75" customHeight="1">
      <c r="D44" s="60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</row>
    <row r="45" ht="15.75" customHeight="1">
      <c r="D45" s="60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</row>
    <row r="46" ht="15.75" customHeight="1">
      <c r="D46" s="60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</row>
    <row r="47" ht="15.75" customHeight="1">
      <c r="D47" s="60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</row>
    <row r="48" ht="15.75" customHeight="1">
      <c r="D48" s="60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</row>
    <row r="49" ht="15.75" customHeight="1">
      <c r="D49" s="60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</row>
    <row r="50" ht="15.75" customHeight="1">
      <c r="D50" s="60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</row>
    <row r="51" ht="15.75" customHeight="1">
      <c r="D51" s="60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</row>
    <row r="52" ht="15.75" customHeight="1">
      <c r="D52" s="60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</row>
    <row r="53" ht="15.75" customHeight="1">
      <c r="D53" s="60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</row>
    <row r="54" ht="15.75" customHeight="1">
      <c r="D54" s="60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</row>
    <row r="55" ht="15.75" customHeight="1">
      <c r="D55" s="60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</row>
    <row r="56" ht="15.75" customHeight="1">
      <c r="D56" s="60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</row>
    <row r="57" ht="15.75" customHeight="1">
      <c r="D57" s="60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</row>
    <row r="58" ht="15.75" customHeight="1">
      <c r="D58" s="60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</row>
    <row r="59" ht="15.75" customHeight="1">
      <c r="D59" s="60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</row>
    <row r="60" ht="15.75" customHeight="1">
      <c r="D60" s="60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</row>
    <row r="61" ht="15.75" customHeight="1">
      <c r="D61" s="60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</row>
    <row r="62" ht="15.75" customHeight="1">
      <c r="D62" s="60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</row>
    <row r="63" ht="15.75" customHeight="1">
      <c r="D63" s="60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</row>
    <row r="64" ht="15.75" customHeight="1">
      <c r="D64" s="60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</row>
    <row r="65" ht="15.75" customHeight="1">
      <c r="D65" s="60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</row>
    <row r="66" ht="15.75" customHeight="1">
      <c r="D66" s="60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</row>
    <row r="67" ht="15.75" customHeight="1">
      <c r="D67" s="60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</row>
    <row r="68" ht="15.75" customHeight="1">
      <c r="D68" s="60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</row>
    <row r="69" ht="15.75" customHeight="1">
      <c r="D69" s="60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</row>
    <row r="70" ht="15.75" customHeight="1">
      <c r="D70" s="60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</row>
    <row r="71" ht="15.75" customHeight="1">
      <c r="D71" s="60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</row>
    <row r="72" ht="15.75" customHeight="1">
      <c r="D72" s="60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</row>
    <row r="73" ht="15.75" customHeight="1">
      <c r="D73" s="60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</row>
    <row r="74" ht="15.75" customHeight="1">
      <c r="D74" s="60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</row>
    <row r="75" ht="15.75" customHeight="1">
      <c r="D75" s="60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</row>
    <row r="76" ht="15.75" customHeight="1">
      <c r="D76" s="60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</row>
    <row r="77" ht="15.75" customHeight="1">
      <c r="D77" s="60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</row>
    <row r="78" ht="15.75" customHeight="1">
      <c r="D78" s="60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</row>
    <row r="79" ht="15.75" customHeight="1">
      <c r="D79" s="60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</row>
    <row r="80" ht="15.75" customHeight="1">
      <c r="D80" s="60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</row>
    <row r="81" ht="15.75" customHeight="1">
      <c r="D81" s="60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</row>
    <row r="82" ht="15.75" customHeight="1">
      <c r="D82" s="60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</row>
    <row r="83" ht="15.75" customHeight="1">
      <c r="D83" s="60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</row>
    <row r="84" ht="15.75" customHeight="1">
      <c r="D84" s="60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</row>
    <row r="85" ht="15.75" customHeight="1">
      <c r="D85" s="60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</row>
    <row r="86" ht="15.75" customHeight="1">
      <c r="D86" s="60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</row>
    <row r="87" ht="15.75" customHeight="1">
      <c r="D87" s="60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</row>
    <row r="88" ht="15.75" customHeight="1">
      <c r="D88" s="60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</row>
    <row r="89" ht="15.75" customHeight="1">
      <c r="D89" s="60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</row>
    <row r="90" ht="15.75" customHeight="1">
      <c r="D90" s="60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</row>
    <row r="91" ht="15.75" customHeight="1">
      <c r="D91" s="60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</row>
    <row r="92" ht="15.75" customHeight="1">
      <c r="D92" s="60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</row>
    <row r="93" ht="15.75" customHeight="1">
      <c r="D93" s="60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</row>
    <row r="94" ht="15.75" customHeight="1">
      <c r="D94" s="60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</row>
    <row r="95" ht="15.75" customHeight="1">
      <c r="D95" s="60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</row>
    <row r="96" ht="15.75" customHeight="1">
      <c r="D96" s="60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</row>
    <row r="97" ht="15.75" customHeight="1">
      <c r="D97" s="60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</row>
    <row r="98" ht="15.75" customHeight="1">
      <c r="D98" s="60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</row>
    <row r="99" ht="15.75" customHeight="1">
      <c r="D99" s="60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</row>
    <row r="100" ht="15.75" customHeight="1">
      <c r="D100" s="60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</row>
    <row r="101" ht="15.75" customHeight="1">
      <c r="D101" s="60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</row>
    <row r="102" ht="15.75" customHeight="1">
      <c r="D102" s="60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</row>
    <row r="103" ht="15.75" customHeight="1">
      <c r="D103" s="60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</row>
    <row r="104" ht="15.75" customHeight="1">
      <c r="D104" s="60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</row>
    <row r="105" ht="15.75" customHeight="1">
      <c r="D105" s="60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</row>
    <row r="106" ht="15.75" customHeight="1">
      <c r="D106" s="60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</row>
    <row r="107" ht="15.75" customHeight="1">
      <c r="D107" s="60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</row>
    <row r="108" ht="15.75" customHeight="1">
      <c r="D108" s="60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</row>
    <row r="109" ht="15.75" customHeight="1">
      <c r="D109" s="60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</row>
    <row r="110" ht="15.75" customHeight="1">
      <c r="D110" s="60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</row>
    <row r="111" ht="15.75" customHeight="1">
      <c r="D111" s="60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</row>
    <row r="112" ht="15.75" customHeight="1">
      <c r="D112" s="60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</row>
    <row r="113" ht="15.75" customHeight="1">
      <c r="D113" s="60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</row>
    <row r="114" ht="15.75" customHeight="1">
      <c r="D114" s="60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</row>
    <row r="115" ht="15.75" customHeight="1">
      <c r="D115" s="60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</row>
    <row r="116" ht="15.75" customHeight="1">
      <c r="D116" s="60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</row>
    <row r="117" ht="15.75" customHeight="1">
      <c r="D117" s="60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</row>
    <row r="118" ht="15.75" customHeight="1">
      <c r="D118" s="60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</row>
    <row r="119" ht="15.75" customHeight="1">
      <c r="D119" s="60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</row>
    <row r="120" ht="15.75" customHeight="1">
      <c r="D120" s="60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</row>
    <row r="121" ht="15.75" customHeight="1">
      <c r="D121" s="60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</row>
    <row r="122" ht="15.75" customHeight="1">
      <c r="D122" s="60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</row>
    <row r="123" ht="15.75" customHeight="1">
      <c r="D123" s="60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</row>
    <row r="124" ht="15.75" customHeight="1">
      <c r="D124" s="60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</row>
    <row r="125" ht="15.75" customHeight="1">
      <c r="D125" s="60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</row>
    <row r="126" ht="15.75" customHeight="1">
      <c r="D126" s="60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</row>
    <row r="127" ht="15.75" customHeight="1">
      <c r="D127" s="60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</row>
    <row r="128" ht="15.75" customHeight="1">
      <c r="D128" s="60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</row>
    <row r="129" ht="15.75" customHeight="1">
      <c r="D129" s="60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</row>
    <row r="130" ht="15.75" customHeight="1">
      <c r="D130" s="60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</row>
    <row r="131" ht="15.75" customHeight="1">
      <c r="D131" s="60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</row>
    <row r="132" ht="15.75" customHeight="1">
      <c r="D132" s="60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</row>
    <row r="133" ht="15.75" customHeight="1">
      <c r="D133" s="60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</row>
    <row r="134" ht="15.75" customHeight="1">
      <c r="D134" s="60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</row>
    <row r="135" ht="15.75" customHeight="1">
      <c r="D135" s="60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</row>
    <row r="136" ht="15.75" customHeight="1">
      <c r="D136" s="60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</row>
    <row r="137" ht="15.75" customHeight="1">
      <c r="D137" s="60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</row>
    <row r="138" ht="15.75" customHeight="1">
      <c r="D138" s="60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</row>
    <row r="139" ht="15.75" customHeight="1">
      <c r="D139" s="60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</row>
    <row r="140" ht="15.75" customHeight="1">
      <c r="D140" s="60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</row>
    <row r="141" ht="15.75" customHeight="1">
      <c r="D141" s="60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</row>
    <row r="142" ht="15.75" customHeight="1">
      <c r="D142" s="60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</row>
    <row r="143" ht="15.75" customHeight="1">
      <c r="D143" s="60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</row>
    <row r="144" ht="15.75" customHeight="1">
      <c r="D144" s="60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</row>
    <row r="145" ht="15.75" customHeight="1">
      <c r="D145" s="60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</row>
    <row r="146" ht="15.75" customHeight="1">
      <c r="D146" s="60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</row>
    <row r="147" ht="15.75" customHeight="1">
      <c r="D147" s="60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</row>
    <row r="148" ht="15.75" customHeight="1">
      <c r="D148" s="60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</row>
    <row r="149" ht="15.75" customHeight="1">
      <c r="D149" s="60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</row>
    <row r="150" ht="15.75" customHeight="1">
      <c r="D150" s="60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</row>
    <row r="151" ht="15.75" customHeight="1">
      <c r="D151" s="60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</row>
    <row r="152" ht="15.75" customHeight="1">
      <c r="D152" s="60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</row>
    <row r="153" ht="15.75" customHeight="1">
      <c r="D153" s="60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</row>
    <row r="154" ht="15.75" customHeight="1">
      <c r="D154" s="60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</row>
    <row r="155" ht="15.75" customHeight="1">
      <c r="D155" s="60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</row>
    <row r="156" ht="15.75" customHeight="1">
      <c r="D156" s="60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</row>
    <row r="157" ht="15.75" customHeight="1">
      <c r="D157" s="60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</row>
    <row r="158" ht="15.75" customHeight="1">
      <c r="D158" s="60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</row>
    <row r="159" ht="15.75" customHeight="1">
      <c r="D159" s="60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</row>
    <row r="160" ht="15.75" customHeight="1">
      <c r="D160" s="60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</row>
    <row r="161" ht="15.75" customHeight="1">
      <c r="D161" s="60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</row>
    <row r="162" ht="15.75" customHeight="1">
      <c r="D162" s="60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</row>
    <row r="163" ht="15.75" customHeight="1">
      <c r="D163" s="60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</row>
    <row r="164" ht="15.75" customHeight="1">
      <c r="D164" s="60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</row>
    <row r="165" ht="15.75" customHeight="1">
      <c r="D165" s="60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</row>
    <row r="166" ht="15.75" customHeight="1">
      <c r="D166" s="60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</row>
    <row r="167" ht="15.75" customHeight="1">
      <c r="D167" s="60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</row>
    <row r="168" ht="15.75" customHeight="1">
      <c r="D168" s="60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</row>
    <row r="169" ht="15.75" customHeight="1">
      <c r="D169" s="60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</row>
    <row r="170" ht="15.75" customHeight="1">
      <c r="D170" s="60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</row>
    <row r="171" ht="15.75" customHeight="1">
      <c r="D171" s="60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</row>
    <row r="172" ht="15.75" customHeight="1">
      <c r="D172" s="60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</row>
    <row r="173" ht="15.75" customHeight="1">
      <c r="D173" s="60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</row>
    <row r="174" ht="15.75" customHeight="1">
      <c r="D174" s="60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</row>
    <row r="175" ht="15.75" customHeight="1">
      <c r="D175" s="60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</row>
    <row r="176" ht="15.75" customHeight="1">
      <c r="D176" s="60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</row>
    <row r="177" ht="15.75" customHeight="1">
      <c r="D177" s="60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</row>
    <row r="178" ht="15.75" customHeight="1">
      <c r="D178" s="60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</row>
    <row r="179" ht="15.75" customHeight="1">
      <c r="D179" s="60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</row>
    <row r="180" ht="15.75" customHeight="1">
      <c r="D180" s="60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</row>
    <row r="181" ht="15.75" customHeight="1">
      <c r="D181" s="60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</row>
    <row r="182" ht="15.75" customHeight="1">
      <c r="D182" s="60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</row>
    <row r="183" ht="15.75" customHeight="1">
      <c r="D183" s="60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</row>
    <row r="184" ht="15.75" customHeight="1">
      <c r="D184" s="60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</row>
    <row r="185" ht="15.75" customHeight="1">
      <c r="D185" s="60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</row>
    <row r="186" ht="15.75" customHeight="1">
      <c r="D186" s="60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</row>
    <row r="187" ht="15.75" customHeight="1">
      <c r="D187" s="60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</row>
    <row r="188" ht="15.75" customHeight="1">
      <c r="D188" s="60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</row>
    <row r="189" ht="15.75" customHeight="1">
      <c r="D189" s="60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</row>
    <row r="190" ht="15.75" customHeight="1">
      <c r="D190" s="60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</row>
    <row r="191" ht="15.75" customHeight="1">
      <c r="D191" s="60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</row>
    <row r="192" ht="15.75" customHeight="1">
      <c r="D192" s="60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</row>
    <row r="193" ht="15.75" customHeight="1">
      <c r="D193" s="60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</row>
    <row r="194" ht="15.75" customHeight="1">
      <c r="D194" s="60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</row>
    <row r="195" ht="15.75" customHeight="1">
      <c r="D195" s="60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</row>
    <row r="196" ht="15.75" customHeight="1">
      <c r="D196" s="60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</row>
    <row r="197" ht="15.75" customHeight="1">
      <c r="D197" s="60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</row>
    <row r="198" ht="15.75" customHeight="1">
      <c r="D198" s="60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</row>
    <row r="199" ht="15.75" customHeight="1">
      <c r="D199" s="60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</row>
    <row r="200" ht="15.75" customHeight="1">
      <c r="D200" s="60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</row>
    <row r="201" ht="15.75" customHeight="1">
      <c r="D201" s="60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</row>
    <row r="202" ht="15.75" customHeight="1">
      <c r="D202" s="60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</row>
    <row r="203" ht="15.75" customHeight="1">
      <c r="D203" s="60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</row>
    <row r="204" ht="15.75" customHeight="1">
      <c r="D204" s="60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</row>
    <row r="205" ht="15.75" customHeight="1">
      <c r="D205" s="60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</row>
    <row r="206" ht="15.75" customHeight="1">
      <c r="D206" s="60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</row>
    <row r="207" ht="15.75" customHeight="1">
      <c r="D207" s="60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</row>
    <row r="208" ht="15.75" customHeight="1">
      <c r="D208" s="60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</row>
    <row r="209" ht="15.75" customHeight="1">
      <c r="D209" s="60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</row>
    <row r="210" ht="15.75" customHeight="1">
      <c r="D210" s="60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</row>
    <row r="211" ht="15.75" customHeight="1">
      <c r="D211" s="60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</row>
    <row r="212" ht="15.75" customHeight="1">
      <c r="D212" s="60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</row>
    <row r="213" ht="15.75" customHeight="1">
      <c r="D213" s="60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</row>
    <row r="214" ht="15.75" customHeight="1">
      <c r="D214" s="60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</row>
    <row r="215" ht="15.75" customHeight="1">
      <c r="D215" s="60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</row>
    <row r="216" ht="15.75" customHeight="1">
      <c r="D216" s="60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</row>
    <row r="217" ht="15.75" customHeight="1">
      <c r="D217" s="60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</row>
    <row r="218" ht="15.75" customHeight="1">
      <c r="D218" s="60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</row>
    <row r="219" ht="15.75" customHeight="1">
      <c r="D219" s="60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</row>
    <row r="220" ht="15.75" customHeight="1">
      <c r="D220" s="60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</row>
    <row r="221" ht="15.75" customHeight="1">
      <c r="D221" s="60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</row>
    <row r="222" ht="15.75" customHeight="1">
      <c r="D222" s="60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</row>
    <row r="223" ht="15.75" customHeight="1">
      <c r="D223" s="60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</row>
    <row r="224" ht="15.75" customHeight="1">
      <c r="D224" s="60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</row>
    <row r="225" ht="15.75" customHeight="1">
      <c r="D225" s="60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</row>
    <row r="226" ht="15.75" customHeight="1">
      <c r="D226" s="60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</row>
    <row r="227" ht="15.75" customHeight="1">
      <c r="D227" s="60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</row>
    <row r="228" ht="15.75" customHeight="1">
      <c r="D228" s="60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</row>
    <row r="229" ht="15.75" customHeight="1">
      <c r="D229" s="60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</row>
    <row r="230" ht="15.75" customHeight="1">
      <c r="D230" s="60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</row>
    <row r="231" ht="15.75" customHeight="1">
      <c r="D231" s="60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</row>
    <row r="232" ht="15.75" customHeight="1">
      <c r="D232" s="60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</row>
    <row r="233" ht="15.75" customHeight="1">
      <c r="D233" s="60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</row>
    <row r="234" ht="15.75" customHeight="1">
      <c r="D234" s="60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</row>
    <row r="235" ht="15.75" customHeight="1">
      <c r="D235" s="60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</row>
    <row r="236" ht="15.75" customHeight="1">
      <c r="D236" s="60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</row>
    <row r="237" ht="15.75" customHeight="1">
      <c r="D237" s="60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</row>
    <row r="238" ht="15.75" customHeight="1">
      <c r="D238" s="60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</row>
    <row r="239" ht="15.75" customHeight="1">
      <c r="D239" s="60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</row>
    <row r="240" ht="15.75" customHeight="1">
      <c r="D240" s="60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</row>
    <row r="241" ht="15.75" customHeight="1">
      <c r="D241" s="60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</row>
    <row r="242" ht="15.75" customHeight="1">
      <c r="D242" s="60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</row>
    <row r="243" ht="15.75" customHeight="1">
      <c r="D243" s="60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</row>
    <row r="244" ht="15.75" customHeight="1">
      <c r="D244" s="60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</row>
    <row r="245" ht="15.75" customHeight="1">
      <c r="D245" s="60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</row>
    <row r="246" ht="15.75" customHeight="1">
      <c r="D246" s="60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</row>
    <row r="247" ht="15.75" customHeight="1">
      <c r="D247" s="60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</row>
    <row r="248" ht="15.75" customHeight="1">
      <c r="D248" s="60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</row>
    <row r="249" ht="15.75" customHeight="1">
      <c r="D249" s="60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</row>
    <row r="250" ht="15.75" customHeight="1">
      <c r="D250" s="60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</row>
    <row r="251" ht="15.75" customHeight="1">
      <c r="D251" s="60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</row>
    <row r="252" ht="15.75" customHeight="1">
      <c r="D252" s="60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</row>
    <row r="253" ht="15.75" customHeight="1">
      <c r="D253" s="60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</row>
    <row r="254" ht="15.75" customHeight="1">
      <c r="D254" s="60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</row>
    <row r="255" ht="15.75" customHeight="1">
      <c r="D255" s="60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</row>
    <row r="256" ht="15.75" customHeight="1">
      <c r="D256" s="60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</row>
    <row r="257" ht="15.75" customHeight="1">
      <c r="D257" s="60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</row>
    <row r="258" ht="15.75" customHeight="1">
      <c r="D258" s="60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</row>
    <row r="259" ht="15.75" customHeight="1">
      <c r="D259" s="60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</row>
    <row r="260" ht="15.75" customHeight="1">
      <c r="D260" s="60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</row>
    <row r="261" ht="15.75" customHeight="1">
      <c r="D261" s="60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</row>
    <row r="262" ht="15.75" customHeight="1">
      <c r="D262" s="60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</row>
    <row r="263" ht="15.75" customHeight="1">
      <c r="D263" s="60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</row>
    <row r="264" ht="15.75" customHeight="1">
      <c r="D264" s="60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</row>
    <row r="265" ht="15.75" customHeight="1">
      <c r="D265" s="60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</row>
    <row r="266" ht="15.75" customHeight="1">
      <c r="D266" s="60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</row>
    <row r="267" ht="15.75" customHeight="1">
      <c r="D267" s="60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</row>
    <row r="268" ht="15.75" customHeight="1">
      <c r="D268" s="60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</row>
    <row r="269" ht="15.75" customHeight="1">
      <c r="D269" s="60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</row>
    <row r="270" ht="15.75" customHeight="1">
      <c r="D270" s="60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</row>
    <row r="271" ht="15.75" customHeight="1">
      <c r="D271" s="60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</row>
    <row r="272" ht="15.75" customHeight="1">
      <c r="D272" s="60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</row>
    <row r="273" ht="15.75" customHeight="1">
      <c r="D273" s="60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</row>
    <row r="274" ht="15.75" customHeight="1">
      <c r="D274" s="60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</row>
    <row r="275" ht="15.75" customHeight="1">
      <c r="D275" s="60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</row>
    <row r="276" ht="15.75" customHeight="1">
      <c r="D276" s="60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</row>
    <row r="277" ht="15.75" customHeight="1">
      <c r="D277" s="60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</row>
    <row r="278" ht="15.75" customHeight="1">
      <c r="D278" s="60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</row>
    <row r="279" ht="15.75" customHeight="1">
      <c r="D279" s="60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</row>
    <row r="280" ht="15.75" customHeight="1">
      <c r="D280" s="60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</row>
    <row r="281" ht="15.75" customHeight="1">
      <c r="D281" s="60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</row>
    <row r="282" ht="15.75" customHeight="1">
      <c r="D282" s="60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</row>
    <row r="283" ht="15.75" customHeight="1">
      <c r="D283" s="60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</row>
    <row r="284" ht="15.75" customHeight="1">
      <c r="D284" s="60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</row>
    <row r="285" ht="15.75" customHeight="1">
      <c r="D285" s="60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</row>
    <row r="286" ht="15.75" customHeight="1">
      <c r="D286" s="60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</row>
    <row r="287" ht="15.75" customHeight="1">
      <c r="D287" s="60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</row>
    <row r="288" ht="15.75" customHeight="1">
      <c r="D288" s="60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</row>
    <row r="289" ht="15.75" customHeight="1">
      <c r="D289" s="60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</row>
    <row r="290" ht="15.75" customHeight="1">
      <c r="D290" s="60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</row>
    <row r="291" ht="15.75" customHeight="1">
      <c r="D291" s="60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</row>
    <row r="292" ht="15.75" customHeight="1">
      <c r="D292" s="60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</row>
    <row r="293" ht="15.75" customHeight="1">
      <c r="D293" s="60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</row>
    <row r="294" ht="15.75" customHeight="1">
      <c r="D294" s="60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</row>
    <row r="295" ht="15.75" customHeight="1">
      <c r="D295" s="60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</row>
    <row r="296" ht="15.75" customHeight="1">
      <c r="D296" s="60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</row>
    <row r="297" ht="15.75" customHeight="1">
      <c r="D297" s="60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</row>
    <row r="298" ht="15.75" customHeight="1">
      <c r="D298" s="60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</row>
    <row r="299" ht="15.75" customHeight="1">
      <c r="D299" s="60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</row>
    <row r="300" ht="15.75" customHeight="1">
      <c r="D300" s="60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</row>
    <row r="301" ht="15.75" customHeight="1">
      <c r="D301" s="60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</row>
    <row r="302" ht="15.75" customHeight="1">
      <c r="D302" s="60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</row>
    <row r="303" ht="15.75" customHeight="1">
      <c r="D303" s="60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</row>
    <row r="304" ht="15.75" customHeight="1">
      <c r="D304" s="60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</row>
    <row r="305" ht="15.75" customHeight="1">
      <c r="D305" s="60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</row>
    <row r="306" ht="15.75" customHeight="1">
      <c r="D306" s="60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</row>
    <row r="307" ht="15.75" customHeight="1">
      <c r="D307" s="60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</row>
    <row r="308" ht="15.75" customHeight="1">
      <c r="D308" s="60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</row>
    <row r="309" ht="15.75" customHeight="1">
      <c r="D309" s="60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</row>
    <row r="310" ht="15.75" customHeight="1">
      <c r="D310" s="60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</row>
    <row r="311" ht="15.75" customHeight="1">
      <c r="D311" s="60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</row>
    <row r="312" ht="15.75" customHeight="1">
      <c r="D312" s="60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</row>
    <row r="313" ht="15.75" customHeight="1">
      <c r="D313" s="60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</row>
    <row r="314" ht="15.75" customHeight="1">
      <c r="D314" s="60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</row>
    <row r="315" ht="15.75" customHeight="1">
      <c r="D315" s="60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</row>
    <row r="316" ht="15.75" customHeight="1">
      <c r="D316" s="60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</row>
    <row r="317" ht="15.75" customHeight="1">
      <c r="D317" s="60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</row>
    <row r="318" ht="15.75" customHeight="1">
      <c r="D318" s="60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</row>
    <row r="319" ht="15.75" customHeight="1">
      <c r="D319" s="60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</row>
    <row r="320" ht="15.75" customHeight="1">
      <c r="D320" s="60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</row>
    <row r="321" ht="15.75" customHeight="1">
      <c r="D321" s="60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</row>
    <row r="322" ht="15.75" customHeight="1">
      <c r="D322" s="60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</row>
    <row r="323" ht="15.75" customHeight="1">
      <c r="D323" s="60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</row>
    <row r="324" ht="15.75" customHeight="1">
      <c r="D324" s="60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</row>
    <row r="325" ht="15.75" customHeight="1">
      <c r="D325" s="60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</row>
    <row r="326" ht="15.75" customHeight="1">
      <c r="D326" s="60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</row>
    <row r="327" ht="15.75" customHeight="1">
      <c r="D327" s="60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</row>
    <row r="328" ht="15.75" customHeight="1">
      <c r="D328" s="60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</row>
    <row r="329" ht="15.75" customHeight="1">
      <c r="D329" s="60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</row>
    <row r="330" ht="15.75" customHeight="1">
      <c r="D330" s="60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</row>
    <row r="331" ht="15.75" customHeight="1">
      <c r="D331" s="60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</row>
    <row r="332" ht="15.75" customHeight="1">
      <c r="D332" s="60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</row>
    <row r="333" ht="15.75" customHeight="1">
      <c r="D333" s="60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</row>
    <row r="334" ht="15.75" customHeight="1">
      <c r="D334" s="60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</row>
    <row r="335" ht="15.75" customHeight="1">
      <c r="D335" s="60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</row>
    <row r="336" ht="15.75" customHeight="1">
      <c r="D336" s="60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</row>
    <row r="337" ht="15.75" customHeight="1">
      <c r="D337" s="60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</row>
    <row r="338" ht="15.75" customHeight="1">
      <c r="D338" s="60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</row>
    <row r="339" ht="15.75" customHeight="1">
      <c r="D339" s="60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  <c r="AU339" s="35"/>
      <c r="AV339" s="35"/>
      <c r="AW339" s="35"/>
      <c r="AX339" s="35"/>
    </row>
    <row r="340" ht="15.75" customHeight="1">
      <c r="D340" s="60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  <c r="AU340" s="35"/>
      <c r="AV340" s="35"/>
      <c r="AW340" s="35"/>
      <c r="AX340" s="35"/>
    </row>
    <row r="341" ht="15.75" customHeight="1">
      <c r="D341" s="60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/>
      <c r="AX341" s="35"/>
    </row>
    <row r="342" ht="15.75" customHeight="1">
      <c r="D342" s="60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  <c r="AU342" s="35"/>
      <c r="AV342" s="35"/>
      <c r="AW342" s="35"/>
      <c r="AX342" s="35"/>
    </row>
    <row r="343" ht="15.75" customHeight="1">
      <c r="D343" s="60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  <c r="AU343" s="35"/>
      <c r="AV343" s="35"/>
      <c r="AW343" s="35"/>
      <c r="AX343" s="35"/>
    </row>
    <row r="344" ht="15.75" customHeight="1">
      <c r="D344" s="60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  <c r="AU344" s="35"/>
      <c r="AV344" s="35"/>
      <c r="AW344" s="35"/>
      <c r="AX344" s="35"/>
    </row>
    <row r="345" ht="15.75" customHeight="1">
      <c r="D345" s="60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</row>
    <row r="346" ht="15.75" customHeight="1">
      <c r="D346" s="60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</row>
    <row r="347" ht="15.75" customHeight="1">
      <c r="D347" s="60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  <c r="AV347" s="35"/>
      <c r="AW347" s="35"/>
      <c r="AX347" s="35"/>
    </row>
    <row r="348" ht="15.75" customHeight="1">
      <c r="D348" s="60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</row>
    <row r="349" ht="15.75" customHeight="1">
      <c r="D349" s="60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</row>
    <row r="350" ht="15.75" customHeight="1">
      <c r="D350" s="60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</row>
    <row r="351" ht="15.75" customHeight="1">
      <c r="D351" s="60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  <c r="AU351" s="35"/>
      <c r="AV351" s="35"/>
      <c r="AW351" s="35"/>
      <c r="AX351" s="35"/>
    </row>
    <row r="352" ht="15.75" customHeight="1">
      <c r="D352" s="60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  <c r="AU352" s="35"/>
      <c r="AV352" s="35"/>
      <c r="AW352" s="35"/>
      <c r="AX352" s="35"/>
    </row>
    <row r="353" ht="15.75" customHeight="1">
      <c r="D353" s="60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  <c r="AU353" s="35"/>
      <c r="AV353" s="35"/>
      <c r="AW353" s="35"/>
      <c r="AX353" s="35"/>
    </row>
    <row r="354" ht="15.75" customHeight="1">
      <c r="D354" s="60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</row>
    <row r="355" ht="15.75" customHeight="1">
      <c r="D355" s="60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</row>
    <row r="356" ht="15.75" customHeight="1">
      <c r="D356" s="60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</row>
    <row r="357" ht="15.75" customHeight="1">
      <c r="D357" s="60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</row>
    <row r="358" ht="15.75" customHeight="1">
      <c r="D358" s="60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</row>
    <row r="359" ht="15.75" customHeight="1">
      <c r="D359" s="60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  <c r="AU359" s="35"/>
      <c r="AV359" s="35"/>
      <c r="AW359" s="35"/>
      <c r="AX359" s="35"/>
    </row>
    <row r="360" ht="15.75" customHeight="1">
      <c r="D360" s="60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  <c r="AU360" s="35"/>
      <c r="AV360" s="35"/>
      <c r="AW360" s="35"/>
      <c r="AX360" s="35"/>
    </row>
    <row r="361" ht="15.75" customHeight="1">
      <c r="D361" s="60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</row>
    <row r="362" ht="15.75" customHeight="1">
      <c r="D362" s="60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  <c r="AU362" s="35"/>
      <c r="AV362" s="35"/>
      <c r="AW362" s="35"/>
      <c r="AX362" s="35"/>
    </row>
    <row r="363" ht="15.75" customHeight="1">
      <c r="D363" s="60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</row>
    <row r="364" ht="15.75" customHeight="1">
      <c r="D364" s="60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</row>
    <row r="365" ht="15.75" customHeight="1">
      <c r="D365" s="60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  <c r="AU365" s="35"/>
      <c r="AV365" s="35"/>
      <c r="AW365" s="35"/>
      <c r="AX365" s="35"/>
    </row>
    <row r="366" ht="15.75" customHeight="1">
      <c r="D366" s="60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  <c r="AU366" s="35"/>
      <c r="AV366" s="35"/>
      <c r="AW366" s="35"/>
      <c r="AX366" s="35"/>
    </row>
    <row r="367" ht="15.75" customHeight="1">
      <c r="D367" s="60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  <c r="AU367" s="35"/>
      <c r="AV367" s="35"/>
      <c r="AW367" s="35"/>
      <c r="AX367" s="35"/>
    </row>
    <row r="368" ht="15.75" customHeight="1">
      <c r="D368" s="60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  <c r="AU368" s="35"/>
      <c r="AV368" s="35"/>
      <c r="AW368" s="35"/>
      <c r="AX368" s="35"/>
    </row>
    <row r="369" ht="15.75" customHeight="1">
      <c r="D369" s="60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  <c r="AU369" s="35"/>
      <c r="AV369" s="35"/>
      <c r="AW369" s="35"/>
      <c r="AX369" s="35"/>
    </row>
    <row r="370" ht="15.75" customHeight="1">
      <c r="D370" s="60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  <c r="AU370" s="35"/>
      <c r="AV370" s="35"/>
      <c r="AW370" s="35"/>
      <c r="AX370" s="35"/>
    </row>
    <row r="371" ht="15.75" customHeight="1">
      <c r="D371" s="60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  <c r="AU371" s="35"/>
      <c r="AV371" s="35"/>
      <c r="AW371" s="35"/>
      <c r="AX371" s="35"/>
    </row>
    <row r="372" ht="15.75" customHeight="1">
      <c r="D372" s="60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  <c r="AX372" s="35"/>
    </row>
    <row r="373" ht="15.75" customHeight="1">
      <c r="D373" s="60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</row>
    <row r="374" ht="15.75" customHeight="1">
      <c r="D374" s="60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  <c r="AU374" s="35"/>
      <c r="AV374" s="35"/>
      <c r="AW374" s="35"/>
      <c r="AX374" s="35"/>
    </row>
    <row r="375" ht="15.75" customHeight="1">
      <c r="D375" s="60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/>
      <c r="AX375" s="35"/>
    </row>
    <row r="376" ht="15.75" customHeight="1">
      <c r="D376" s="60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  <c r="AU376" s="35"/>
      <c r="AV376" s="35"/>
      <c r="AW376" s="35"/>
      <c r="AX376" s="35"/>
    </row>
    <row r="377" ht="15.75" customHeight="1">
      <c r="D377" s="60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</row>
    <row r="378" ht="15.75" customHeight="1">
      <c r="D378" s="60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</row>
    <row r="379" ht="15.75" customHeight="1">
      <c r="D379" s="60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  <c r="AX379" s="35"/>
    </row>
    <row r="380" ht="15.75" customHeight="1">
      <c r="D380" s="60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  <c r="AU380" s="35"/>
      <c r="AV380" s="35"/>
      <c r="AW380" s="35"/>
      <c r="AX380" s="35"/>
    </row>
    <row r="381" ht="15.75" customHeight="1">
      <c r="D381" s="60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</row>
    <row r="382" ht="15.75" customHeight="1">
      <c r="D382" s="60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</row>
    <row r="383" ht="15.75" customHeight="1">
      <c r="D383" s="60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  <c r="AU383" s="35"/>
      <c r="AV383" s="35"/>
      <c r="AW383" s="35"/>
      <c r="AX383" s="35"/>
    </row>
    <row r="384" ht="15.75" customHeight="1">
      <c r="D384" s="60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</row>
    <row r="385" ht="15.75" customHeight="1">
      <c r="D385" s="60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</row>
    <row r="386" ht="15.75" customHeight="1">
      <c r="D386" s="60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  <c r="AU386" s="35"/>
      <c r="AV386" s="35"/>
      <c r="AW386" s="35"/>
      <c r="AX386" s="35"/>
    </row>
    <row r="387" ht="15.75" customHeight="1">
      <c r="D387" s="60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  <c r="AX387" s="35"/>
    </row>
    <row r="388" ht="15.75" customHeight="1">
      <c r="D388" s="60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  <c r="AU388" s="35"/>
      <c r="AV388" s="35"/>
      <c r="AW388" s="35"/>
      <c r="AX388" s="35"/>
    </row>
    <row r="389" ht="15.75" customHeight="1">
      <c r="D389" s="60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  <c r="AX389" s="35"/>
    </row>
    <row r="390" ht="15.75" customHeight="1">
      <c r="D390" s="60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</row>
    <row r="391" ht="15.75" customHeight="1">
      <c r="D391" s="60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</row>
    <row r="392" ht="15.75" customHeight="1">
      <c r="D392" s="60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</row>
    <row r="393" ht="15.75" customHeight="1">
      <c r="D393" s="60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</row>
    <row r="394" ht="15.75" customHeight="1">
      <c r="D394" s="60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  <c r="AU394" s="35"/>
      <c r="AV394" s="35"/>
      <c r="AW394" s="35"/>
      <c r="AX394" s="35"/>
    </row>
    <row r="395" ht="15.75" customHeight="1">
      <c r="D395" s="60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  <c r="AU395" s="35"/>
      <c r="AV395" s="35"/>
      <c r="AW395" s="35"/>
      <c r="AX395" s="35"/>
    </row>
    <row r="396" ht="15.75" customHeight="1">
      <c r="D396" s="60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  <c r="AT396" s="35"/>
      <c r="AU396" s="35"/>
      <c r="AV396" s="35"/>
      <c r="AW396" s="35"/>
      <c r="AX396" s="35"/>
    </row>
    <row r="397" ht="15.75" customHeight="1">
      <c r="D397" s="60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</row>
    <row r="398" ht="15.75" customHeight="1">
      <c r="D398" s="60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  <c r="AU398" s="35"/>
      <c r="AV398" s="35"/>
      <c r="AW398" s="35"/>
      <c r="AX398" s="35"/>
    </row>
    <row r="399" ht="15.75" customHeight="1">
      <c r="D399" s="60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</row>
    <row r="400" ht="15.75" customHeight="1">
      <c r="D400" s="60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</row>
    <row r="401" ht="15.75" customHeight="1">
      <c r="D401" s="60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</row>
    <row r="402" ht="15.75" customHeight="1">
      <c r="D402" s="60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  <c r="AU402" s="35"/>
      <c r="AV402" s="35"/>
      <c r="AW402" s="35"/>
      <c r="AX402" s="35"/>
    </row>
    <row r="403" ht="15.75" customHeight="1">
      <c r="D403" s="60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  <c r="AU403" s="35"/>
      <c r="AV403" s="35"/>
      <c r="AW403" s="35"/>
      <c r="AX403" s="35"/>
    </row>
    <row r="404" ht="15.75" customHeight="1">
      <c r="D404" s="60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  <c r="AU404" s="35"/>
      <c r="AV404" s="35"/>
      <c r="AW404" s="35"/>
      <c r="AX404" s="35"/>
    </row>
    <row r="405" ht="15.75" customHeight="1">
      <c r="D405" s="60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  <c r="AU405" s="35"/>
      <c r="AV405" s="35"/>
      <c r="AW405" s="35"/>
      <c r="AX405" s="35"/>
    </row>
    <row r="406" ht="15.75" customHeight="1">
      <c r="D406" s="60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  <c r="AU406" s="35"/>
      <c r="AV406" s="35"/>
      <c r="AW406" s="35"/>
      <c r="AX406" s="35"/>
    </row>
    <row r="407" ht="15.75" customHeight="1">
      <c r="D407" s="60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  <c r="AU407" s="35"/>
      <c r="AV407" s="35"/>
      <c r="AW407" s="35"/>
      <c r="AX407" s="35"/>
    </row>
    <row r="408" ht="15.75" customHeight="1">
      <c r="D408" s="60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</row>
    <row r="409" ht="15.75" customHeight="1">
      <c r="D409" s="60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</row>
    <row r="410" ht="15.75" customHeight="1">
      <c r="D410" s="60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  <c r="AU410" s="35"/>
      <c r="AV410" s="35"/>
      <c r="AW410" s="35"/>
      <c r="AX410" s="35"/>
    </row>
    <row r="411" ht="15.75" customHeight="1">
      <c r="D411" s="60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  <c r="AU411" s="35"/>
      <c r="AV411" s="35"/>
      <c r="AW411" s="35"/>
      <c r="AX411" s="35"/>
    </row>
    <row r="412" ht="15.75" customHeight="1">
      <c r="D412" s="60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  <c r="AU412" s="35"/>
      <c r="AV412" s="35"/>
      <c r="AW412" s="35"/>
      <c r="AX412" s="35"/>
    </row>
    <row r="413" ht="15.75" customHeight="1">
      <c r="D413" s="60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  <c r="AU413" s="35"/>
      <c r="AV413" s="35"/>
      <c r="AW413" s="35"/>
      <c r="AX413" s="35"/>
    </row>
    <row r="414" ht="15.75" customHeight="1">
      <c r="D414" s="60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  <c r="AU414" s="35"/>
      <c r="AV414" s="35"/>
      <c r="AW414" s="35"/>
      <c r="AX414" s="35"/>
    </row>
    <row r="415" ht="15.75" customHeight="1">
      <c r="D415" s="60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  <c r="AU415" s="35"/>
      <c r="AV415" s="35"/>
      <c r="AW415" s="35"/>
      <c r="AX415" s="35"/>
    </row>
    <row r="416" ht="15.75" customHeight="1">
      <c r="D416" s="60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  <c r="AU416" s="35"/>
      <c r="AV416" s="35"/>
      <c r="AW416" s="35"/>
      <c r="AX416" s="35"/>
    </row>
    <row r="417" ht="15.75" customHeight="1">
      <c r="D417" s="60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</row>
    <row r="418" ht="15.75" customHeight="1">
      <c r="D418" s="60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</row>
    <row r="419" ht="15.75" customHeight="1">
      <c r="D419" s="60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  <c r="AU419" s="35"/>
      <c r="AV419" s="35"/>
      <c r="AW419" s="35"/>
      <c r="AX419" s="35"/>
    </row>
    <row r="420" ht="15.75" customHeight="1">
      <c r="D420" s="60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  <c r="AU420" s="35"/>
      <c r="AV420" s="35"/>
      <c r="AW420" s="35"/>
      <c r="AX420" s="35"/>
    </row>
    <row r="421" ht="15.75" customHeight="1">
      <c r="D421" s="60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</row>
    <row r="422" ht="15.75" customHeight="1">
      <c r="D422" s="60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  <c r="AU422" s="35"/>
      <c r="AV422" s="35"/>
      <c r="AW422" s="35"/>
      <c r="AX422" s="35"/>
    </row>
    <row r="423" ht="15.75" customHeight="1">
      <c r="D423" s="60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  <c r="AU423" s="35"/>
      <c r="AV423" s="35"/>
      <c r="AW423" s="35"/>
      <c r="AX423" s="35"/>
    </row>
    <row r="424" ht="15.75" customHeight="1">
      <c r="D424" s="60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  <c r="AS424" s="35"/>
      <c r="AT424" s="35"/>
      <c r="AU424" s="35"/>
      <c r="AV424" s="35"/>
      <c r="AW424" s="35"/>
      <c r="AX424" s="35"/>
    </row>
    <row r="425" ht="15.75" customHeight="1">
      <c r="D425" s="60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  <c r="AU425" s="35"/>
      <c r="AV425" s="35"/>
      <c r="AW425" s="35"/>
      <c r="AX425" s="35"/>
    </row>
    <row r="426" ht="15.75" customHeight="1">
      <c r="D426" s="60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</row>
    <row r="427" ht="15.75" customHeight="1">
      <c r="D427" s="60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5"/>
      <c r="AW427" s="35"/>
      <c r="AX427" s="35"/>
    </row>
    <row r="428" ht="15.75" customHeight="1">
      <c r="D428" s="60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  <c r="AU428" s="35"/>
      <c r="AV428" s="35"/>
      <c r="AW428" s="35"/>
      <c r="AX428" s="35"/>
    </row>
    <row r="429" ht="15.75" customHeight="1">
      <c r="D429" s="60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  <c r="AU429" s="35"/>
      <c r="AV429" s="35"/>
      <c r="AW429" s="35"/>
      <c r="AX429" s="35"/>
    </row>
    <row r="430" ht="15.75" customHeight="1">
      <c r="D430" s="60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  <c r="AB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  <c r="AT430" s="35"/>
      <c r="AU430" s="35"/>
      <c r="AV430" s="35"/>
      <c r="AW430" s="35"/>
      <c r="AX430" s="35"/>
    </row>
    <row r="431" ht="15.75" customHeight="1">
      <c r="D431" s="60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  <c r="AB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  <c r="AU431" s="35"/>
      <c r="AV431" s="35"/>
      <c r="AW431" s="35"/>
      <c r="AX431" s="35"/>
    </row>
    <row r="432" ht="15.75" customHeight="1">
      <c r="D432" s="60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  <c r="AU432" s="35"/>
      <c r="AV432" s="35"/>
      <c r="AW432" s="35"/>
      <c r="AX432" s="35"/>
    </row>
    <row r="433" ht="15.75" customHeight="1">
      <c r="D433" s="60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  <c r="AV433" s="35"/>
      <c r="AW433" s="35"/>
      <c r="AX433" s="35"/>
    </row>
    <row r="434" ht="15.75" customHeight="1">
      <c r="D434" s="60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  <c r="AU434" s="35"/>
      <c r="AV434" s="35"/>
      <c r="AW434" s="35"/>
      <c r="AX434" s="35"/>
    </row>
    <row r="435" ht="15.75" customHeight="1">
      <c r="D435" s="60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  <c r="AX435" s="35"/>
    </row>
    <row r="436" ht="15.75" customHeight="1">
      <c r="D436" s="60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</row>
    <row r="437" ht="15.75" customHeight="1">
      <c r="D437" s="60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  <c r="AU437" s="35"/>
      <c r="AV437" s="35"/>
      <c r="AW437" s="35"/>
      <c r="AX437" s="35"/>
    </row>
    <row r="438" ht="15.75" customHeight="1">
      <c r="D438" s="60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  <c r="AU438" s="35"/>
      <c r="AV438" s="35"/>
      <c r="AW438" s="35"/>
      <c r="AX438" s="35"/>
    </row>
    <row r="439" ht="15.75" customHeight="1">
      <c r="D439" s="60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  <c r="AT439" s="35"/>
      <c r="AU439" s="35"/>
      <c r="AV439" s="35"/>
      <c r="AW439" s="35"/>
      <c r="AX439" s="35"/>
    </row>
    <row r="440" ht="15.75" customHeight="1">
      <c r="D440" s="60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  <c r="AB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  <c r="AT440" s="35"/>
      <c r="AU440" s="35"/>
      <c r="AV440" s="35"/>
      <c r="AW440" s="35"/>
      <c r="AX440" s="35"/>
    </row>
    <row r="441" ht="15.75" customHeight="1">
      <c r="D441" s="60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  <c r="AU441" s="35"/>
      <c r="AV441" s="35"/>
      <c r="AW441" s="35"/>
      <c r="AX441" s="35"/>
    </row>
    <row r="442" ht="15.75" customHeight="1">
      <c r="D442" s="60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  <c r="AS442" s="35"/>
      <c r="AT442" s="35"/>
      <c r="AU442" s="35"/>
      <c r="AV442" s="35"/>
      <c r="AW442" s="35"/>
      <c r="AX442" s="35"/>
    </row>
    <row r="443" ht="15.75" customHeight="1">
      <c r="D443" s="60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  <c r="AU443" s="35"/>
      <c r="AV443" s="35"/>
      <c r="AW443" s="35"/>
      <c r="AX443" s="35"/>
    </row>
    <row r="444" ht="15.75" customHeight="1">
      <c r="D444" s="60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  <c r="AU444" s="35"/>
      <c r="AV444" s="35"/>
      <c r="AW444" s="35"/>
      <c r="AX444" s="35"/>
    </row>
    <row r="445" ht="15.75" customHeight="1">
      <c r="D445" s="60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</row>
    <row r="446" ht="15.75" customHeight="1">
      <c r="D446" s="60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  <c r="AU446" s="35"/>
      <c r="AV446" s="35"/>
      <c r="AW446" s="35"/>
      <c r="AX446" s="35"/>
    </row>
    <row r="447" ht="15.75" customHeight="1">
      <c r="D447" s="60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  <c r="AU447" s="35"/>
      <c r="AV447" s="35"/>
      <c r="AW447" s="35"/>
      <c r="AX447" s="35"/>
    </row>
    <row r="448" ht="15.75" customHeight="1">
      <c r="D448" s="60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  <c r="AB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  <c r="AT448" s="35"/>
      <c r="AU448" s="35"/>
      <c r="AV448" s="35"/>
      <c r="AW448" s="35"/>
      <c r="AX448" s="35"/>
    </row>
    <row r="449" ht="15.75" customHeight="1">
      <c r="D449" s="60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  <c r="AU449" s="35"/>
      <c r="AV449" s="35"/>
      <c r="AW449" s="35"/>
      <c r="AX449" s="35"/>
    </row>
    <row r="450" ht="15.75" customHeight="1">
      <c r="D450" s="60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  <c r="AB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  <c r="AT450" s="35"/>
      <c r="AU450" s="35"/>
      <c r="AV450" s="35"/>
      <c r="AW450" s="35"/>
      <c r="AX450" s="35"/>
    </row>
    <row r="451" ht="15.75" customHeight="1">
      <c r="D451" s="60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  <c r="AX451" s="35"/>
    </row>
    <row r="452" ht="15.75" customHeight="1">
      <c r="D452" s="60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  <c r="AU452" s="35"/>
      <c r="AV452" s="35"/>
      <c r="AW452" s="35"/>
      <c r="AX452" s="35"/>
    </row>
    <row r="453" ht="15.75" customHeight="1">
      <c r="D453" s="60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</row>
    <row r="454" ht="15.75" customHeight="1">
      <c r="D454" s="60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  <c r="AV454" s="35"/>
      <c r="AW454" s="35"/>
      <c r="AX454" s="35"/>
    </row>
    <row r="455" ht="15.75" customHeight="1">
      <c r="D455" s="60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  <c r="AB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  <c r="AU455" s="35"/>
      <c r="AV455" s="35"/>
      <c r="AW455" s="35"/>
      <c r="AX455" s="35"/>
    </row>
    <row r="456" ht="15.75" customHeight="1">
      <c r="D456" s="60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  <c r="AU456" s="35"/>
      <c r="AV456" s="35"/>
      <c r="AW456" s="35"/>
      <c r="AX456" s="35"/>
    </row>
    <row r="457" ht="15.75" customHeight="1">
      <c r="D457" s="60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  <c r="AV457" s="35"/>
      <c r="AW457" s="35"/>
      <c r="AX457" s="35"/>
    </row>
    <row r="458" ht="15.75" customHeight="1">
      <c r="D458" s="60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  <c r="AU458" s="35"/>
      <c r="AV458" s="35"/>
      <c r="AW458" s="35"/>
      <c r="AX458" s="35"/>
    </row>
    <row r="459" ht="15.75" customHeight="1">
      <c r="D459" s="60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  <c r="AU459" s="35"/>
      <c r="AV459" s="35"/>
      <c r="AW459" s="35"/>
      <c r="AX459" s="35"/>
    </row>
    <row r="460" ht="15.75" customHeight="1">
      <c r="D460" s="60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  <c r="AU460" s="35"/>
      <c r="AV460" s="35"/>
      <c r="AW460" s="35"/>
      <c r="AX460" s="35"/>
    </row>
    <row r="461" ht="15.75" customHeight="1">
      <c r="D461" s="60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  <c r="AU461" s="35"/>
      <c r="AV461" s="35"/>
      <c r="AW461" s="35"/>
      <c r="AX461" s="35"/>
    </row>
    <row r="462" ht="15.75" customHeight="1">
      <c r="D462" s="60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</row>
    <row r="463" ht="15.75" customHeight="1">
      <c r="D463" s="60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  <c r="AV463" s="35"/>
      <c r="AW463" s="35"/>
      <c r="AX463" s="35"/>
    </row>
    <row r="464" ht="15.75" customHeight="1">
      <c r="D464" s="60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  <c r="AU464" s="35"/>
      <c r="AV464" s="35"/>
      <c r="AW464" s="35"/>
      <c r="AX464" s="35"/>
    </row>
    <row r="465" ht="15.75" customHeight="1">
      <c r="D465" s="60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</row>
    <row r="466" ht="15.75" customHeight="1">
      <c r="D466" s="60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  <c r="AU466" s="35"/>
      <c r="AV466" s="35"/>
      <c r="AW466" s="35"/>
      <c r="AX466" s="35"/>
    </row>
    <row r="467" ht="15.75" customHeight="1">
      <c r="D467" s="60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  <c r="AU467" s="35"/>
      <c r="AV467" s="35"/>
      <c r="AW467" s="35"/>
      <c r="AX467" s="35"/>
    </row>
    <row r="468" ht="15.75" customHeight="1">
      <c r="D468" s="60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  <c r="AU468" s="35"/>
      <c r="AV468" s="35"/>
      <c r="AW468" s="35"/>
      <c r="AX468" s="35"/>
    </row>
    <row r="469" ht="15.75" customHeight="1">
      <c r="D469" s="60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  <c r="AW469" s="35"/>
      <c r="AX469" s="35"/>
    </row>
    <row r="470" ht="15.75" customHeight="1">
      <c r="D470" s="60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  <c r="AU470" s="35"/>
      <c r="AV470" s="35"/>
      <c r="AW470" s="35"/>
      <c r="AX470" s="35"/>
    </row>
    <row r="471" ht="15.75" customHeight="1">
      <c r="D471" s="60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  <c r="AV471" s="35"/>
      <c r="AW471" s="35"/>
      <c r="AX471" s="35"/>
    </row>
    <row r="472" ht="15.75" customHeight="1">
      <c r="D472" s="60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5"/>
    </row>
    <row r="473" ht="15.75" customHeight="1">
      <c r="D473" s="60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  <c r="AU473" s="35"/>
      <c r="AV473" s="35"/>
      <c r="AW473" s="35"/>
      <c r="AX473" s="35"/>
    </row>
    <row r="474" ht="15.75" customHeight="1">
      <c r="D474" s="60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  <c r="AU474" s="35"/>
      <c r="AV474" s="35"/>
      <c r="AW474" s="35"/>
      <c r="AX474" s="35"/>
    </row>
    <row r="475" ht="15.75" customHeight="1">
      <c r="D475" s="60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  <c r="AU475" s="35"/>
      <c r="AV475" s="35"/>
      <c r="AW475" s="35"/>
      <c r="AX475" s="35"/>
    </row>
    <row r="476" ht="15.75" customHeight="1">
      <c r="D476" s="60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  <c r="AU476" s="35"/>
      <c r="AV476" s="35"/>
      <c r="AW476" s="35"/>
      <c r="AX476" s="35"/>
    </row>
    <row r="477" ht="15.75" customHeight="1">
      <c r="D477" s="60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  <c r="AX477" s="35"/>
    </row>
    <row r="478" ht="15.75" customHeight="1">
      <c r="D478" s="60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  <c r="AU478" s="35"/>
      <c r="AV478" s="35"/>
      <c r="AW478" s="35"/>
      <c r="AX478" s="35"/>
    </row>
    <row r="479" ht="15.75" customHeight="1">
      <c r="D479" s="60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  <c r="AU479" s="35"/>
      <c r="AV479" s="35"/>
      <c r="AW479" s="35"/>
      <c r="AX479" s="35"/>
    </row>
    <row r="480" ht="15.75" customHeight="1">
      <c r="D480" s="60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  <c r="AX480" s="35"/>
    </row>
    <row r="481" ht="15.75" customHeight="1">
      <c r="D481" s="60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</row>
    <row r="482" ht="15.75" customHeight="1">
      <c r="D482" s="60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  <c r="AX482" s="35"/>
    </row>
    <row r="483" ht="15.75" customHeight="1">
      <c r="D483" s="60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  <c r="AU483" s="35"/>
      <c r="AV483" s="35"/>
      <c r="AW483" s="35"/>
      <c r="AX483" s="35"/>
    </row>
    <row r="484" ht="15.75" customHeight="1">
      <c r="D484" s="60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  <c r="AU484" s="35"/>
      <c r="AV484" s="35"/>
      <c r="AW484" s="35"/>
      <c r="AX484" s="35"/>
    </row>
    <row r="485" ht="15.75" customHeight="1">
      <c r="D485" s="60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  <c r="AU485" s="35"/>
      <c r="AV485" s="35"/>
      <c r="AW485" s="35"/>
      <c r="AX485" s="35"/>
    </row>
    <row r="486" ht="15.75" customHeight="1">
      <c r="D486" s="60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  <c r="AU486" s="35"/>
      <c r="AV486" s="35"/>
      <c r="AW486" s="35"/>
      <c r="AX486" s="35"/>
    </row>
    <row r="487" ht="15.75" customHeight="1">
      <c r="D487" s="60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  <c r="AU487" s="35"/>
      <c r="AV487" s="35"/>
      <c r="AW487" s="35"/>
      <c r="AX487" s="35"/>
    </row>
    <row r="488" ht="15.75" customHeight="1">
      <c r="D488" s="60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  <c r="AU488" s="35"/>
      <c r="AV488" s="35"/>
      <c r="AW488" s="35"/>
      <c r="AX488" s="35"/>
    </row>
    <row r="489" ht="15.75" customHeight="1">
      <c r="D489" s="60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</row>
    <row r="490" ht="15.75" customHeight="1">
      <c r="D490" s="60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</row>
    <row r="491" ht="15.75" customHeight="1">
      <c r="D491" s="60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  <c r="AT491" s="35"/>
      <c r="AU491" s="35"/>
      <c r="AV491" s="35"/>
      <c r="AW491" s="35"/>
      <c r="AX491" s="35"/>
    </row>
    <row r="492" ht="15.75" customHeight="1">
      <c r="D492" s="60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  <c r="AT492" s="35"/>
      <c r="AU492" s="35"/>
      <c r="AV492" s="35"/>
      <c r="AW492" s="35"/>
      <c r="AX492" s="35"/>
    </row>
    <row r="493" ht="15.75" customHeight="1">
      <c r="D493" s="60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  <c r="AU493" s="35"/>
      <c r="AV493" s="35"/>
      <c r="AW493" s="35"/>
      <c r="AX493" s="35"/>
    </row>
    <row r="494" ht="15.75" customHeight="1">
      <c r="D494" s="60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  <c r="AU494" s="35"/>
      <c r="AV494" s="35"/>
      <c r="AW494" s="35"/>
      <c r="AX494" s="35"/>
    </row>
    <row r="495" ht="15.75" customHeight="1">
      <c r="D495" s="60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  <c r="AB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  <c r="AT495" s="35"/>
      <c r="AU495" s="35"/>
      <c r="AV495" s="35"/>
      <c r="AW495" s="35"/>
      <c r="AX495" s="35"/>
    </row>
    <row r="496" ht="15.75" customHeight="1">
      <c r="D496" s="60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  <c r="AU496" s="35"/>
      <c r="AV496" s="35"/>
      <c r="AW496" s="35"/>
      <c r="AX496" s="35"/>
    </row>
    <row r="497" ht="15.75" customHeight="1">
      <c r="D497" s="60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  <c r="AU497" s="35"/>
      <c r="AV497" s="35"/>
      <c r="AW497" s="35"/>
      <c r="AX497" s="35"/>
    </row>
    <row r="498" ht="15.75" customHeight="1">
      <c r="D498" s="60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</row>
    <row r="499" ht="15.75" customHeight="1">
      <c r="D499" s="60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</row>
    <row r="500" ht="15.75" customHeight="1">
      <c r="D500" s="60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  <c r="AU500" s="35"/>
      <c r="AV500" s="35"/>
      <c r="AW500" s="35"/>
      <c r="AX500" s="35"/>
    </row>
    <row r="501" ht="15.75" customHeight="1">
      <c r="D501" s="60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  <c r="AB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35"/>
      <c r="AS501" s="35"/>
      <c r="AT501" s="35"/>
      <c r="AU501" s="35"/>
      <c r="AV501" s="35"/>
      <c r="AW501" s="35"/>
      <c r="AX501" s="35"/>
    </row>
    <row r="502" ht="15.75" customHeight="1">
      <c r="D502" s="60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  <c r="AU502" s="35"/>
      <c r="AV502" s="35"/>
      <c r="AW502" s="35"/>
      <c r="AX502" s="35"/>
    </row>
    <row r="503" ht="15.75" customHeight="1">
      <c r="D503" s="60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  <c r="AB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  <c r="AS503" s="35"/>
      <c r="AT503" s="35"/>
      <c r="AU503" s="35"/>
      <c r="AV503" s="35"/>
      <c r="AW503" s="35"/>
      <c r="AX503" s="35"/>
    </row>
    <row r="504" ht="15.75" customHeight="1">
      <c r="D504" s="60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  <c r="AB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35"/>
      <c r="AS504" s="35"/>
      <c r="AT504" s="35"/>
      <c r="AU504" s="35"/>
      <c r="AV504" s="35"/>
      <c r="AW504" s="35"/>
      <c r="AX504" s="35"/>
    </row>
    <row r="505" ht="15.75" customHeight="1">
      <c r="D505" s="60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B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  <c r="AU505" s="35"/>
      <c r="AV505" s="35"/>
      <c r="AW505" s="35"/>
      <c r="AX505" s="35"/>
    </row>
    <row r="506" ht="15.75" customHeight="1">
      <c r="D506" s="60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  <c r="AU506" s="35"/>
      <c r="AV506" s="35"/>
      <c r="AW506" s="35"/>
      <c r="AX506" s="35"/>
    </row>
    <row r="507" ht="15.75" customHeight="1">
      <c r="D507" s="60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  <c r="AU507" s="35"/>
      <c r="AV507" s="35"/>
      <c r="AW507" s="35"/>
      <c r="AX507" s="35"/>
    </row>
    <row r="508" ht="15.75" customHeight="1">
      <c r="D508" s="60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  <c r="AU508" s="35"/>
      <c r="AV508" s="35"/>
      <c r="AW508" s="35"/>
      <c r="AX508" s="35"/>
    </row>
    <row r="509" ht="15.75" customHeight="1">
      <c r="D509" s="60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35"/>
      <c r="AS509" s="35"/>
      <c r="AT509" s="35"/>
      <c r="AU509" s="35"/>
      <c r="AV509" s="35"/>
      <c r="AW509" s="35"/>
      <c r="AX509" s="35"/>
    </row>
    <row r="510" ht="15.75" customHeight="1">
      <c r="D510" s="60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  <c r="AU510" s="35"/>
      <c r="AV510" s="35"/>
      <c r="AW510" s="35"/>
      <c r="AX510" s="35"/>
    </row>
    <row r="511" ht="15.75" customHeight="1">
      <c r="D511" s="60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  <c r="AB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35"/>
      <c r="AS511" s="35"/>
      <c r="AT511" s="35"/>
      <c r="AU511" s="35"/>
      <c r="AV511" s="35"/>
      <c r="AW511" s="35"/>
      <c r="AX511" s="35"/>
    </row>
    <row r="512" ht="15.75" customHeight="1">
      <c r="D512" s="60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  <c r="AB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35"/>
      <c r="AS512" s="35"/>
      <c r="AT512" s="35"/>
      <c r="AU512" s="35"/>
      <c r="AV512" s="35"/>
      <c r="AW512" s="35"/>
      <c r="AX512" s="35"/>
    </row>
    <row r="513" ht="15.75" customHeight="1">
      <c r="D513" s="60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B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  <c r="AT513" s="35"/>
      <c r="AU513" s="35"/>
      <c r="AV513" s="35"/>
      <c r="AW513" s="35"/>
      <c r="AX513" s="35"/>
    </row>
    <row r="514" ht="15.75" customHeight="1">
      <c r="D514" s="60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  <c r="AU514" s="35"/>
      <c r="AV514" s="35"/>
      <c r="AW514" s="35"/>
      <c r="AX514" s="35"/>
    </row>
    <row r="515" ht="15.75" customHeight="1">
      <c r="D515" s="60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  <c r="AU515" s="35"/>
      <c r="AV515" s="35"/>
      <c r="AW515" s="35"/>
      <c r="AX515" s="35"/>
    </row>
    <row r="516" ht="15.75" customHeight="1">
      <c r="D516" s="60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  <c r="AU516" s="35"/>
      <c r="AV516" s="35"/>
      <c r="AW516" s="35"/>
      <c r="AX516" s="35"/>
    </row>
    <row r="517" ht="15.75" customHeight="1">
      <c r="D517" s="60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  <c r="AU517" s="35"/>
      <c r="AV517" s="35"/>
      <c r="AW517" s="35"/>
      <c r="AX517" s="35"/>
    </row>
    <row r="518" ht="15.75" customHeight="1">
      <c r="D518" s="60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  <c r="AU518" s="35"/>
      <c r="AV518" s="35"/>
      <c r="AW518" s="35"/>
      <c r="AX518" s="35"/>
    </row>
    <row r="519" ht="15.75" customHeight="1">
      <c r="D519" s="60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  <c r="AU519" s="35"/>
      <c r="AV519" s="35"/>
      <c r="AW519" s="35"/>
      <c r="AX519" s="35"/>
    </row>
    <row r="520" ht="15.75" customHeight="1">
      <c r="D520" s="60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  <c r="AB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35"/>
      <c r="AS520" s="35"/>
      <c r="AT520" s="35"/>
      <c r="AU520" s="35"/>
      <c r="AV520" s="35"/>
      <c r="AW520" s="35"/>
      <c r="AX520" s="35"/>
    </row>
    <row r="521" ht="15.75" customHeight="1">
      <c r="D521" s="60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  <c r="AU521" s="35"/>
      <c r="AV521" s="35"/>
      <c r="AW521" s="35"/>
      <c r="AX521" s="35"/>
    </row>
    <row r="522" ht="15.75" customHeight="1">
      <c r="D522" s="60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  <c r="AB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35"/>
      <c r="AS522" s="35"/>
      <c r="AT522" s="35"/>
      <c r="AU522" s="35"/>
      <c r="AV522" s="35"/>
      <c r="AW522" s="35"/>
      <c r="AX522" s="35"/>
    </row>
    <row r="523" ht="15.75" customHeight="1">
      <c r="D523" s="60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  <c r="AB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  <c r="AT523" s="35"/>
      <c r="AU523" s="35"/>
      <c r="AV523" s="35"/>
      <c r="AW523" s="35"/>
      <c r="AX523" s="35"/>
    </row>
    <row r="524" ht="15.75" customHeight="1">
      <c r="D524" s="60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  <c r="AB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35"/>
      <c r="AS524" s="35"/>
      <c r="AT524" s="35"/>
      <c r="AU524" s="35"/>
      <c r="AV524" s="35"/>
      <c r="AW524" s="35"/>
      <c r="AX524" s="35"/>
    </row>
    <row r="525" ht="15.75" customHeight="1">
      <c r="D525" s="60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  <c r="AU525" s="35"/>
      <c r="AV525" s="35"/>
      <c r="AW525" s="35"/>
      <c r="AX525" s="35"/>
    </row>
    <row r="526" ht="15.75" customHeight="1">
      <c r="D526" s="60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  <c r="AU526" s="35"/>
      <c r="AV526" s="35"/>
      <c r="AW526" s="35"/>
      <c r="AX526" s="35"/>
    </row>
    <row r="527" ht="15.75" customHeight="1">
      <c r="D527" s="60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  <c r="AB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  <c r="AT527" s="35"/>
      <c r="AU527" s="35"/>
      <c r="AV527" s="35"/>
      <c r="AW527" s="35"/>
      <c r="AX527" s="35"/>
    </row>
    <row r="528" ht="15.75" customHeight="1">
      <c r="D528" s="60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35"/>
      <c r="AS528" s="35"/>
      <c r="AT528" s="35"/>
      <c r="AU528" s="35"/>
      <c r="AV528" s="35"/>
      <c r="AW528" s="35"/>
      <c r="AX528" s="35"/>
    </row>
    <row r="529" ht="15.75" customHeight="1">
      <c r="D529" s="60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  <c r="AU529" s="35"/>
      <c r="AV529" s="35"/>
      <c r="AW529" s="35"/>
      <c r="AX529" s="35"/>
    </row>
    <row r="530" ht="15.75" customHeight="1">
      <c r="D530" s="60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  <c r="AU530" s="35"/>
      <c r="AV530" s="35"/>
      <c r="AW530" s="35"/>
      <c r="AX530" s="35"/>
    </row>
    <row r="531" ht="15.75" customHeight="1">
      <c r="D531" s="60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  <c r="AU531" s="35"/>
      <c r="AV531" s="35"/>
      <c r="AW531" s="35"/>
      <c r="AX531" s="35"/>
    </row>
    <row r="532" ht="15.75" customHeight="1">
      <c r="D532" s="60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  <c r="AB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35"/>
      <c r="AS532" s="35"/>
      <c r="AT532" s="35"/>
      <c r="AU532" s="35"/>
      <c r="AV532" s="35"/>
      <c r="AW532" s="35"/>
      <c r="AX532" s="35"/>
    </row>
    <row r="533" ht="15.75" customHeight="1">
      <c r="D533" s="60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  <c r="AU533" s="35"/>
      <c r="AV533" s="35"/>
      <c r="AW533" s="35"/>
      <c r="AX533" s="35"/>
    </row>
    <row r="534" ht="15.75" customHeight="1">
      <c r="D534" s="60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  <c r="AU534" s="35"/>
      <c r="AV534" s="35"/>
      <c r="AW534" s="35"/>
      <c r="AX534" s="35"/>
    </row>
    <row r="535" ht="15.75" customHeight="1">
      <c r="D535" s="60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</row>
    <row r="536" ht="15.75" customHeight="1">
      <c r="D536" s="60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  <c r="AT536" s="35"/>
      <c r="AU536" s="35"/>
      <c r="AV536" s="35"/>
      <c r="AW536" s="35"/>
      <c r="AX536" s="35"/>
    </row>
    <row r="537" ht="15.75" customHeight="1">
      <c r="D537" s="60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  <c r="AT537" s="35"/>
      <c r="AU537" s="35"/>
      <c r="AV537" s="35"/>
      <c r="AW537" s="35"/>
      <c r="AX537" s="35"/>
    </row>
    <row r="538" ht="15.75" customHeight="1">
      <c r="D538" s="60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  <c r="AB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35"/>
      <c r="AS538" s="35"/>
      <c r="AT538" s="35"/>
      <c r="AU538" s="35"/>
      <c r="AV538" s="35"/>
      <c r="AW538" s="35"/>
      <c r="AX538" s="35"/>
    </row>
    <row r="539" ht="15.75" customHeight="1">
      <c r="D539" s="60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  <c r="AB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35"/>
      <c r="AS539" s="35"/>
      <c r="AT539" s="35"/>
      <c r="AU539" s="35"/>
      <c r="AV539" s="35"/>
      <c r="AW539" s="35"/>
      <c r="AX539" s="35"/>
    </row>
    <row r="540" ht="15.75" customHeight="1">
      <c r="D540" s="60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35"/>
      <c r="AS540" s="35"/>
      <c r="AT540" s="35"/>
      <c r="AU540" s="35"/>
      <c r="AV540" s="35"/>
      <c r="AW540" s="35"/>
      <c r="AX540" s="35"/>
    </row>
    <row r="541" ht="15.75" customHeight="1">
      <c r="D541" s="60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  <c r="AT541" s="35"/>
      <c r="AU541" s="35"/>
      <c r="AV541" s="35"/>
      <c r="AW541" s="35"/>
      <c r="AX541" s="35"/>
    </row>
    <row r="542" ht="15.75" customHeight="1">
      <c r="D542" s="60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  <c r="AU542" s="35"/>
      <c r="AV542" s="35"/>
      <c r="AW542" s="35"/>
      <c r="AX542" s="35"/>
    </row>
    <row r="543" ht="15.75" customHeight="1">
      <c r="D543" s="60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  <c r="AV543" s="35"/>
      <c r="AW543" s="35"/>
      <c r="AX543" s="35"/>
    </row>
    <row r="544" ht="15.75" customHeight="1">
      <c r="D544" s="60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  <c r="AU544" s="35"/>
      <c r="AV544" s="35"/>
      <c r="AW544" s="35"/>
      <c r="AX544" s="35"/>
    </row>
    <row r="545" ht="15.75" customHeight="1">
      <c r="D545" s="60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  <c r="AU545" s="35"/>
      <c r="AV545" s="35"/>
      <c r="AW545" s="35"/>
      <c r="AX545" s="35"/>
    </row>
    <row r="546" ht="15.75" customHeight="1">
      <c r="D546" s="60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  <c r="AU546" s="35"/>
      <c r="AV546" s="35"/>
      <c r="AW546" s="35"/>
      <c r="AX546" s="35"/>
    </row>
    <row r="547" ht="15.75" customHeight="1">
      <c r="D547" s="60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  <c r="AU547" s="35"/>
      <c r="AV547" s="35"/>
      <c r="AW547" s="35"/>
      <c r="AX547" s="35"/>
    </row>
    <row r="548" ht="15.75" customHeight="1">
      <c r="D548" s="60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  <c r="AU548" s="35"/>
      <c r="AV548" s="35"/>
      <c r="AW548" s="35"/>
      <c r="AX548" s="35"/>
    </row>
    <row r="549" ht="15.75" customHeight="1">
      <c r="D549" s="60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  <c r="AU549" s="35"/>
      <c r="AV549" s="35"/>
      <c r="AW549" s="35"/>
      <c r="AX549" s="35"/>
    </row>
    <row r="550" ht="15.75" customHeight="1">
      <c r="D550" s="60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  <c r="AU550" s="35"/>
      <c r="AV550" s="35"/>
      <c r="AW550" s="35"/>
      <c r="AX550" s="35"/>
    </row>
    <row r="551" ht="15.75" customHeight="1">
      <c r="D551" s="60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  <c r="AU551" s="35"/>
      <c r="AV551" s="35"/>
      <c r="AW551" s="35"/>
      <c r="AX551" s="35"/>
    </row>
    <row r="552" ht="15.75" customHeight="1">
      <c r="D552" s="60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  <c r="AX552" s="35"/>
    </row>
    <row r="553" ht="15.75" customHeight="1">
      <c r="D553" s="60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</row>
    <row r="554" ht="15.75" customHeight="1">
      <c r="D554" s="60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  <c r="AX554" s="35"/>
    </row>
    <row r="555" ht="15.75" customHeight="1">
      <c r="D555" s="60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  <c r="AU555" s="35"/>
      <c r="AV555" s="35"/>
      <c r="AW555" s="35"/>
      <c r="AX555" s="35"/>
    </row>
    <row r="556" ht="15.75" customHeight="1">
      <c r="D556" s="60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  <c r="AU556" s="35"/>
      <c r="AV556" s="35"/>
      <c r="AW556" s="35"/>
      <c r="AX556" s="35"/>
    </row>
    <row r="557" ht="15.75" customHeight="1">
      <c r="D557" s="60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  <c r="AU557" s="35"/>
      <c r="AV557" s="35"/>
      <c r="AW557" s="35"/>
      <c r="AX557" s="35"/>
    </row>
    <row r="558" ht="15.75" customHeight="1">
      <c r="D558" s="60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  <c r="AU558" s="35"/>
      <c r="AV558" s="35"/>
      <c r="AW558" s="35"/>
      <c r="AX558" s="35"/>
    </row>
    <row r="559" ht="15.75" customHeight="1">
      <c r="D559" s="60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  <c r="AV559" s="35"/>
      <c r="AW559" s="35"/>
      <c r="AX559" s="35"/>
    </row>
    <row r="560" ht="15.75" customHeight="1">
      <c r="D560" s="60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  <c r="AU560" s="35"/>
      <c r="AV560" s="35"/>
      <c r="AW560" s="35"/>
      <c r="AX560" s="35"/>
    </row>
    <row r="561" ht="15.75" customHeight="1">
      <c r="D561" s="60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</row>
    <row r="562" ht="15.75" customHeight="1">
      <c r="D562" s="60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  <c r="AV562" s="35"/>
      <c r="AW562" s="35"/>
      <c r="AX562" s="35"/>
    </row>
    <row r="563" ht="15.75" customHeight="1">
      <c r="D563" s="60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  <c r="AU563" s="35"/>
      <c r="AV563" s="35"/>
      <c r="AW563" s="35"/>
      <c r="AX563" s="35"/>
    </row>
    <row r="564" ht="15.75" customHeight="1">
      <c r="D564" s="60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  <c r="AU564" s="35"/>
      <c r="AV564" s="35"/>
      <c r="AW564" s="35"/>
      <c r="AX564" s="35"/>
    </row>
    <row r="565" ht="15.75" customHeight="1">
      <c r="D565" s="60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  <c r="AU565" s="35"/>
      <c r="AV565" s="35"/>
      <c r="AW565" s="35"/>
      <c r="AX565" s="35"/>
    </row>
    <row r="566" ht="15.75" customHeight="1">
      <c r="D566" s="60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</row>
    <row r="567" ht="15.75" customHeight="1">
      <c r="D567" s="60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  <c r="AU567" s="35"/>
      <c r="AV567" s="35"/>
      <c r="AW567" s="35"/>
      <c r="AX567" s="35"/>
    </row>
    <row r="568" ht="15.75" customHeight="1">
      <c r="D568" s="60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  <c r="AU568" s="35"/>
      <c r="AV568" s="35"/>
      <c r="AW568" s="35"/>
      <c r="AX568" s="35"/>
    </row>
    <row r="569" ht="15.75" customHeight="1">
      <c r="D569" s="60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  <c r="AU569" s="35"/>
      <c r="AV569" s="35"/>
      <c r="AW569" s="35"/>
      <c r="AX569" s="35"/>
    </row>
    <row r="570" ht="15.75" customHeight="1">
      <c r="D570" s="60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</row>
    <row r="571" ht="15.75" customHeight="1">
      <c r="D571" s="60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</row>
    <row r="572" ht="15.75" customHeight="1">
      <c r="D572" s="60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  <c r="AU572" s="35"/>
      <c r="AV572" s="35"/>
      <c r="AW572" s="35"/>
      <c r="AX572" s="35"/>
    </row>
    <row r="573" ht="15.75" customHeight="1">
      <c r="D573" s="60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  <c r="AU573" s="35"/>
      <c r="AV573" s="35"/>
      <c r="AW573" s="35"/>
      <c r="AX573" s="35"/>
    </row>
    <row r="574" ht="15.75" customHeight="1">
      <c r="D574" s="60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  <c r="AU574" s="35"/>
      <c r="AV574" s="35"/>
      <c r="AW574" s="35"/>
      <c r="AX574" s="35"/>
    </row>
    <row r="575" ht="15.75" customHeight="1">
      <c r="D575" s="60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  <c r="AU575" s="35"/>
      <c r="AV575" s="35"/>
      <c r="AW575" s="35"/>
      <c r="AX575" s="35"/>
    </row>
    <row r="576" ht="15.75" customHeight="1">
      <c r="D576" s="60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  <c r="AU576" s="35"/>
      <c r="AV576" s="35"/>
      <c r="AW576" s="35"/>
      <c r="AX576" s="35"/>
    </row>
    <row r="577" ht="15.75" customHeight="1">
      <c r="D577" s="60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  <c r="AU577" s="35"/>
      <c r="AV577" s="35"/>
      <c r="AW577" s="35"/>
      <c r="AX577" s="35"/>
    </row>
    <row r="578" ht="15.75" customHeight="1">
      <c r="D578" s="60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  <c r="AU578" s="35"/>
      <c r="AV578" s="35"/>
      <c r="AW578" s="35"/>
      <c r="AX578" s="35"/>
    </row>
    <row r="579" ht="15.75" customHeight="1">
      <c r="D579" s="60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  <c r="AU579" s="35"/>
      <c r="AV579" s="35"/>
      <c r="AW579" s="35"/>
      <c r="AX579" s="35"/>
    </row>
    <row r="580" ht="15.75" customHeight="1">
      <c r="D580" s="60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</row>
    <row r="581" ht="15.75" customHeight="1">
      <c r="D581" s="60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</row>
    <row r="582" ht="15.75" customHeight="1">
      <c r="D582" s="60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</row>
    <row r="583" ht="15.75" customHeight="1">
      <c r="D583" s="60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  <c r="AB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35"/>
      <c r="AS583" s="35"/>
      <c r="AT583" s="35"/>
      <c r="AU583" s="35"/>
      <c r="AV583" s="35"/>
      <c r="AW583" s="35"/>
      <c r="AX583" s="35"/>
    </row>
    <row r="584" ht="15.75" customHeight="1">
      <c r="D584" s="60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</row>
    <row r="585" ht="15.75" customHeight="1">
      <c r="D585" s="60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  <c r="AU585" s="35"/>
      <c r="AV585" s="35"/>
      <c r="AW585" s="35"/>
      <c r="AX585" s="35"/>
    </row>
    <row r="586" ht="15.75" customHeight="1">
      <c r="D586" s="60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  <c r="AU586" s="35"/>
      <c r="AV586" s="35"/>
      <c r="AW586" s="35"/>
      <c r="AX586" s="35"/>
    </row>
    <row r="587" ht="15.75" customHeight="1">
      <c r="D587" s="60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35"/>
      <c r="AS587" s="35"/>
      <c r="AT587" s="35"/>
      <c r="AU587" s="35"/>
      <c r="AV587" s="35"/>
      <c r="AW587" s="35"/>
      <c r="AX587" s="35"/>
    </row>
    <row r="588" ht="15.75" customHeight="1">
      <c r="D588" s="60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  <c r="AU588" s="35"/>
      <c r="AV588" s="35"/>
      <c r="AW588" s="35"/>
      <c r="AX588" s="35"/>
    </row>
    <row r="589" ht="15.75" customHeight="1">
      <c r="D589" s="60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  <c r="AX589" s="35"/>
    </row>
    <row r="590" ht="15.75" customHeight="1">
      <c r="D590" s="60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</row>
    <row r="591" ht="15.75" customHeight="1">
      <c r="D591" s="60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  <c r="AU591" s="35"/>
      <c r="AV591" s="35"/>
      <c r="AW591" s="35"/>
      <c r="AX591" s="35"/>
    </row>
    <row r="592" ht="15.75" customHeight="1">
      <c r="D592" s="60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  <c r="AU592" s="35"/>
      <c r="AV592" s="35"/>
      <c r="AW592" s="35"/>
      <c r="AX592" s="35"/>
    </row>
    <row r="593" ht="15.75" customHeight="1">
      <c r="D593" s="60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35"/>
      <c r="AS593" s="35"/>
      <c r="AT593" s="35"/>
      <c r="AU593" s="35"/>
      <c r="AV593" s="35"/>
      <c r="AW593" s="35"/>
      <c r="AX593" s="35"/>
    </row>
    <row r="594" ht="15.75" customHeight="1">
      <c r="D594" s="60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  <c r="AB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35"/>
      <c r="AS594" s="35"/>
      <c r="AT594" s="35"/>
      <c r="AU594" s="35"/>
      <c r="AV594" s="35"/>
      <c r="AW594" s="35"/>
      <c r="AX594" s="35"/>
    </row>
    <row r="595" ht="15.75" customHeight="1">
      <c r="D595" s="60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B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  <c r="AU595" s="35"/>
      <c r="AV595" s="35"/>
      <c r="AW595" s="35"/>
      <c r="AX595" s="35"/>
    </row>
    <row r="596" ht="15.75" customHeight="1">
      <c r="D596" s="60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B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35"/>
      <c r="AS596" s="35"/>
      <c r="AT596" s="35"/>
      <c r="AU596" s="35"/>
      <c r="AV596" s="35"/>
      <c r="AW596" s="35"/>
      <c r="AX596" s="35"/>
    </row>
    <row r="597" ht="15.75" customHeight="1">
      <c r="D597" s="60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  <c r="AV597" s="35"/>
      <c r="AW597" s="35"/>
      <c r="AX597" s="35"/>
    </row>
    <row r="598" ht="15.75" customHeight="1">
      <c r="D598" s="60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  <c r="AX598" s="35"/>
    </row>
    <row r="599" ht="15.75" customHeight="1">
      <c r="D599" s="60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  <c r="AU599" s="35"/>
      <c r="AV599" s="35"/>
      <c r="AW599" s="35"/>
      <c r="AX599" s="35"/>
    </row>
    <row r="600" ht="15.75" customHeight="1">
      <c r="D600" s="60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  <c r="AT600" s="35"/>
      <c r="AU600" s="35"/>
      <c r="AV600" s="35"/>
      <c r="AW600" s="35"/>
      <c r="AX600" s="35"/>
    </row>
    <row r="601" ht="15.75" customHeight="1">
      <c r="D601" s="60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  <c r="AU601" s="35"/>
      <c r="AV601" s="35"/>
      <c r="AW601" s="35"/>
      <c r="AX601" s="35"/>
    </row>
    <row r="602" ht="15.75" customHeight="1">
      <c r="D602" s="60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  <c r="AU602" s="35"/>
      <c r="AV602" s="35"/>
      <c r="AW602" s="35"/>
      <c r="AX602" s="35"/>
    </row>
    <row r="603" ht="15.75" customHeight="1">
      <c r="D603" s="60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  <c r="AU603" s="35"/>
      <c r="AV603" s="35"/>
      <c r="AW603" s="35"/>
      <c r="AX603" s="35"/>
    </row>
    <row r="604" ht="15.75" customHeight="1">
      <c r="D604" s="60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  <c r="AT604" s="35"/>
      <c r="AU604" s="35"/>
      <c r="AV604" s="35"/>
      <c r="AW604" s="35"/>
      <c r="AX604" s="35"/>
    </row>
    <row r="605" ht="15.75" customHeight="1">
      <c r="D605" s="60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  <c r="AB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35"/>
      <c r="AS605" s="35"/>
      <c r="AT605" s="35"/>
      <c r="AU605" s="35"/>
      <c r="AV605" s="35"/>
      <c r="AW605" s="35"/>
      <c r="AX605" s="35"/>
    </row>
    <row r="606" ht="15.75" customHeight="1">
      <c r="D606" s="60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  <c r="AV606" s="35"/>
      <c r="AW606" s="35"/>
      <c r="AX606" s="35"/>
    </row>
    <row r="607" ht="15.75" customHeight="1">
      <c r="D607" s="60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  <c r="AV607" s="35"/>
      <c r="AW607" s="35"/>
      <c r="AX607" s="35"/>
    </row>
    <row r="608" ht="15.75" customHeight="1">
      <c r="D608" s="60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  <c r="AU608" s="35"/>
      <c r="AV608" s="35"/>
      <c r="AW608" s="35"/>
      <c r="AX608" s="35"/>
    </row>
    <row r="609" ht="15.75" customHeight="1">
      <c r="D609" s="60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  <c r="AU609" s="35"/>
      <c r="AV609" s="35"/>
      <c r="AW609" s="35"/>
      <c r="AX609" s="35"/>
    </row>
    <row r="610" ht="15.75" customHeight="1">
      <c r="D610" s="60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35"/>
      <c r="AS610" s="35"/>
      <c r="AT610" s="35"/>
      <c r="AU610" s="35"/>
      <c r="AV610" s="35"/>
      <c r="AW610" s="35"/>
      <c r="AX610" s="35"/>
    </row>
    <row r="611" ht="15.75" customHeight="1">
      <c r="D611" s="60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  <c r="AB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35"/>
      <c r="AS611" s="35"/>
      <c r="AT611" s="35"/>
      <c r="AU611" s="35"/>
      <c r="AV611" s="35"/>
      <c r="AW611" s="35"/>
      <c r="AX611" s="35"/>
    </row>
    <row r="612" ht="15.75" customHeight="1">
      <c r="D612" s="60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  <c r="AB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35"/>
      <c r="AS612" s="35"/>
      <c r="AT612" s="35"/>
      <c r="AU612" s="35"/>
      <c r="AV612" s="35"/>
      <c r="AW612" s="35"/>
      <c r="AX612" s="35"/>
    </row>
    <row r="613" ht="15.75" customHeight="1">
      <c r="D613" s="60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  <c r="AU613" s="35"/>
      <c r="AV613" s="35"/>
      <c r="AW613" s="35"/>
      <c r="AX613" s="35"/>
    </row>
    <row r="614" ht="15.75" customHeight="1">
      <c r="D614" s="60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  <c r="AU614" s="35"/>
      <c r="AV614" s="35"/>
      <c r="AW614" s="35"/>
      <c r="AX614" s="35"/>
    </row>
    <row r="615" ht="15.75" customHeight="1">
      <c r="D615" s="60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  <c r="AX615" s="35"/>
    </row>
    <row r="616" ht="15.75" customHeight="1">
      <c r="D616" s="60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  <c r="AU616" s="35"/>
      <c r="AV616" s="35"/>
      <c r="AW616" s="35"/>
      <c r="AX616" s="35"/>
    </row>
    <row r="617" ht="15.75" customHeight="1">
      <c r="D617" s="60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  <c r="AT617" s="35"/>
      <c r="AU617" s="35"/>
      <c r="AV617" s="35"/>
      <c r="AW617" s="35"/>
      <c r="AX617" s="35"/>
    </row>
    <row r="618" ht="15.75" customHeight="1">
      <c r="D618" s="60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  <c r="AB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35"/>
      <c r="AS618" s="35"/>
      <c r="AT618" s="35"/>
      <c r="AU618" s="35"/>
      <c r="AV618" s="35"/>
      <c r="AW618" s="35"/>
      <c r="AX618" s="35"/>
    </row>
    <row r="619" ht="15.75" customHeight="1">
      <c r="D619" s="60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  <c r="AU619" s="35"/>
      <c r="AV619" s="35"/>
      <c r="AW619" s="35"/>
      <c r="AX619" s="35"/>
    </row>
    <row r="620" ht="15.75" customHeight="1">
      <c r="D620" s="60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  <c r="AB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35"/>
      <c r="AS620" s="35"/>
      <c r="AT620" s="35"/>
      <c r="AU620" s="35"/>
      <c r="AV620" s="35"/>
      <c r="AW620" s="35"/>
      <c r="AX620" s="35"/>
    </row>
    <row r="621" ht="15.75" customHeight="1">
      <c r="D621" s="60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  <c r="AU621" s="35"/>
      <c r="AV621" s="35"/>
      <c r="AW621" s="35"/>
      <c r="AX621" s="35"/>
    </row>
    <row r="622" ht="15.75" customHeight="1">
      <c r="D622" s="60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  <c r="AU622" s="35"/>
      <c r="AV622" s="35"/>
      <c r="AW622" s="35"/>
      <c r="AX622" s="35"/>
    </row>
    <row r="623" ht="15.75" customHeight="1">
      <c r="D623" s="60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  <c r="AU623" s="35"/>
      <c r="AV623" s="35"/>
      <c r="AW623" s="35"/>
      <c r="AX623" s="35"/>
    </row>
    <row r="624" ht="15.75" customHeight="1">
      <c r="D624" s="60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  <c r="AU624" s="35"/>
      <c r="AV624" s="35"/>
      <c r="AW624" s="35"/>
      <c r="AX624" s="35"/>
    </row>
    <row r="625" ht="15.75" customHeight="1">
      <c r="D625" s="60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  <c r="AU625" s="35"/>
      <c r="AV625" s="35"/>
      <c r="AW625" s="35"/>
      <c r="AX625" s="35"/>
    </row>
    <row r="626" ht="15.75" customHeight="1">
      <c r="D626" s="60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  <c r="AU626" s="35"/>
      <c r="AV626" s="35"/>
      <c r="AW626" s="35"/>
      <c r="AX626" s="35"/>
    </row>
    <row r="627" ht="15.75" customHeight="1">
      <c r="D627" s="60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  <c r="AU627" s="35"/>
      <c r="AV627" s="35"/>
      <c r="AW627" s="35"/>
      <c r="AX627" s="35"/>
    </row>
    <row r="628" ht="15.75" customHeight="1">
      <c r="D628" s="60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  <c r="AU628" s="35"/>
      <c r="AV628" s="35"/>
      <c r="AW628" s="35"/>
      <c r="AX628" s="35"/>
    </row>
    <row r="629" ht="15.75" customHeight="1">
      <c r="D629" s="60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  <c r="AU629" s="35"/>
      <c r="AV629" s="35"/>
      <c r="AW629" s="35"/>
      <c r="AX629" s="35"/>
    </row>
    <row r="630" ht="15.75" customHeight="1">
      <c r="D630" s="60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  <c r="AU630" s="35"/>
      <c r="AV630" s="35"/>
      <c r="AW630" s="35"/>
      <c r="AX630" s="35"/>
    </row>
    <row r="631" ht="15.75" customHeight="1">
      <c r="D631" s="60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</row>
    <row r="632" ht="15.75" customHeight="1">
      <c r="D632" s="60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</row>
    <row r="633" ht="15.75" customHeight="1">
      <c r="D633" s="60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  <c r="AX633" s="35"/>
    </row>
    <row r="634" ht="15.75" customHeight="1">
      <c r="D634" s="60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  <c r="AU634" s="35"/>
      <c r="AV634" s="35"/>
      <c r="AW634" s="35"/>
      <c r="AX634" s="35"/>
    </row>
    <row r="635" ht="15.75" customHeight="1">
      <c r="D635" s="60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35"/>
      <c r="AS635" s="35"/>
      <c r="AT635" s="35"/>
      <c r="AU635" s="35"/>
      <c r="AV635" s="35"/>
      <c r="AW635" s="35"/>
      <c r="AX635" s="35"/>
    </row>
    <row r="636" ht="15.75" customHeight="1">
      <c r="D636" s="60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  <c r="AU636" s="35"/>
      <c r="AV636" s="35"/>
      <c r="AW636" s="35"/>
      <c r="AX636" s="35"/>
    </row>
    <row r="637" ht="15.75" customHeight="1">
      <c r="D637" s="60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  <c r="AU637" s="35"/>
      <c r="AV637" s="35"/>
      <c r="AW637" s="35"/>
      <c r="AX637" s="35"/>
    </row>
    <row r="638" ht="15.75" customHeight="1">
      <c r="D638" s="60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  <c r="AU638" s="35"/>
      <c r="AV638" s="35"/>
      <c r="AW638" s="35"/>
      <c r="AX638" s="35"/>
    </row>
    <row r="639" ht="15.75" customHeight="1">
      <c r="D639" s="60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  <c r="AB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35"/>
      <c r="AS639" s="35"/>
      <c r="AT639" s="35"/>
      <c r="AU639" s="35"/>
      <c r="AV639" s="35"/>
      <c r="AW639" s="35"/>
      <c r="AX639" s="35"/>
    </row>
    <row r="640" ht="15.75" customHeight="1">
      <c r="D640" s="60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  <c r="AU640" s="35"/>
      <c r="AV640" s="35"/>
      <c r="AW640" s="35"/>
      <c r="AX640" s="35"/>
    </row>
    <row r="641" ht="15.75" customHeight="1">
      <c r="D641" s="60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  <c r="AU641" s="35"/>
      <c r="AV641" s="35"/>
      <c r="AW641" s="35"/>
      <c r="AX641" s="35"/>
    </row>
    <row r="642" ht="15.75" customHeight="1">
      <c r="D642" s="60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  <c r="AU642" s="35"/>
      <c r="AV642" s="35"/>
      <c r="AW642" s="35"/>
      <c r="AX642" s="35"/>
    </row>
    <row r="643" ht="15.75" customHeight="1">
      <c r="D643" s="60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5"/>
      <c r="AW643" s="35"/>
      <c r="AX643" s="35"/>
    </row>
    <row r="644" ht="15.75" customHeight="1">
      <c r="D644" s="60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  <c r="AU644" s="35"/>
      <c r="AV644" s="35"/>
      <c r="AW644" s="35"/>
      <c r="AX644" s="35"/>
    </row>
    <row r="645" ht="15.75" customHeight="1">
      <c r="D645" s="60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35"/>
      <c r="AS645" s="35"/>
      <c r="AT645" s="35"/>
      <c r="AU645" s="35"/>
      <c r="AV645" s="35"/>
      <c r="AW645" s="35"/>
      <c r="AX645" s="35"/>
    </row>
    <row r="646" ht="15.75" customHeight="1">
      <c r="D646" s="60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  <c r="AU646" s="35"/>
      <c r="AV646" s="35"/>
      <c r="AW646" s="35"/>
      <c r="AX646" s="35"/>
    </row>
    <row r="647" ht="15.75" customHeight="1">
      <c r="D647" s="60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  <c r="AU647" s="35"/>
      <c r="AV647" s="35"/>
      <c r="AW647" s="35"/>
      <c r="AX647" s="35"/>
    </row>
    <row r="648" ht="15.75" customHeight="1">
      <c r="D648" s="60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  <c r="AU648" s="35"/>
      <c r="AV648" s="35"/>
      <c r="AW648" s="35"/>
      <c r="AX648" s="35"/>
    </row>
    <row r="649" ht="15.75" customHeight="1">
      <c r="D649" s="60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35"/>
      <c r="AS649" s="35"/>
      <c r="AT649" s="35"/>
      <c r="AU649" s="35"/>
      <c r="AV649" s="35"/>
      <c r="AW649" s="35"/>
      <c r="AX649" s="35"/>
    </row>
    <row r="650" ht="15.75" customHeight="1">
      <c r="D650" s="60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  <c r="AU650" s="35"/>
      <c r="AV650" s="35"/>
      <c r="AW650" s="35"/>
      <c r="AX650" s="35"/>
    </row>
    <row r="651" ht="15.75" customHeight="1">
      <c r="D651" s="60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5"/>
      <c r="AW651" s="35"/>
      <c r="AX651" s="35"/>
    </row>
    <row r="652" ht="15.75" customHeight="1">
      <c r="D652" s="60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  <c r="AU652" s="35"/>
      <c r="AV652" s="35"/>
      <c r="AW652" s="35"/>
      <c r="AX652" s="35"/>
    </row>
    <row r="653" ht="15.75" customHeight="1">
      <c r="D653" s="60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  <c r="AB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35"/>
      <c r="AS653" s="35"/>
      <c r="AT653" s="35"/>
      <c r="AU653" s="35"/>
      <c r="AV653" s="35"/>
      <c r="AW653" s="35"/>
      <c r="AX653" s="35"/>
    </row>
    <row r="654" ht="15.75" customHeight="1">
      <c r="D654" s="60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  <c r="AU654" s="35"/>
      <c r="AV654" s="35"/>
      <c r="AW654" s="35"/>
      <c r="AX654" s="35"/>
    </row>
    <row r="655" ht="15.75" customHeight="1">
      <c r="D655" s="60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  <c r="AU655" s="35"/>
      <c r="AV655" s="35"/>
      <c r="AW655" s="35"/>
      <c r="AX655" s="35"/>
    </row>
    <row r="656" ht="15.75" customHeight="1">
      <c r="D656" s="60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B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35"/>
      <c r="AS656" s="35"/>
      <c r="AT656" s="35"/>
      <c r="AU656" s="35"/>
      <c r="AV656" s="35"/>
      <c r="AW656" s="35"/>
      <c r="AX656" s="35"/>
    </row>
    <row r="657" ht="15.75" customHeight="1">
      <c r="D657" s="60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  <c r="AB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35"/>
      <c r="AS657" s="35"/>
      <c r="AT657" s="35"/>
      <c r="AU657" s="35"/>
      <c r="AV657" s="35"/>
      <c r="AW657" s="35"/>
      <c r="AX657" s="35"/>
    </row>
    <row r="658" ht="15.75" customHeight="1">
      <c r="D658" s="60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  <c r="AU658" s="35"/>
      <c r="AV658" s="35"/>
      <c r="AW658" s="35"/>
      <c r="AX658" s="35"/>
    </row>
    <row r="659" ht="15.75" customHeight="1">
      <c r="D659" s="60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  <c r="AU659" s="35"/>
      <c r="AV659" s="35"/>
      <c r="AW659" s="35"/>
      <c r="AX659" s="35"/>
    </row>
    <row r="660" ht="15.75" customHeight="1">
      <c r="D660" s="60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  <c r="AX660" s="35"/>
    </row>
    <row r="661" ht="15.75" customHeight="1">
      <c r="D661" s="60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  <c r="AU661" s="35"/>
      <c r="AV661" s="35"/>
      <c r="AW661" s="35"/>
      <c r="AX661" s="35"/>
    </row>
    <row r="662" ht="15.75" customHeight="1">
      <c r="D662" s="60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  <c r="AV662" s="35"/>
      <c r="AW662" s="35"/>
      <c r="AX662" s="35"/>
    </row>
    <row r="663" ht="15.75" customHeight="1">
      <c r="D663" s="60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  <c r="AU663" s="35"/>
      <c r="AV663" s="35"/>
      <c r="AW663" s="35"/>
      <c r="AX663" s="35"/>
    </row>
    <row r="664" ht="15.75" customHeight="1">
      <c r="D664" s="60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  <c r="AU664" s="35"/>
      <c r="AV664" s="35"/>
      <c r="AW664" s="35"/>
      <c r="AX664" s="35"/>
    </row>
    <row r="665" ht="15.75" customHeight="1">
      <c r="D665" s="60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  <c r="AB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35"/>
      <c r="AS665" s="35"/>
      <c r="AT665" s="35"/>
      <c r="AU665" s="35"/>
      <c r="AV665" s="35"/>
      <c r="AW665" s="35"/>
      <c r="AX665" s="35"/>
    </row>
    <row r="666" ht="15.75" customHeight="1">
      <c r="D666" s="60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  <c r="AB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35"/>
      <c r="AS666" s="35"/>
      <c r="AT666" s="35"/>
      <c r="AU666" s="35"/>
      <c r="AV666" s="35"/>
      <c r="AW666" s="35"/>
      <c r="AX666" s="35"/>
    </row>
    <row r="667" ht="15.75" customHeight="1">
      <c r="D667" s="60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  <c r="AB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35"/>
      <c r="AS667" s="35"/>
      <c r="AT667" s="35"/>
      <c r="AU667" s="35"/>
      <c r="AV667" s="35"/>
      <c r="AW667" s="35"/>
      <c r="AX667" s="35"/>
    </row>
    <row r="668" ht="15.75" customHeight="1">
      <c r="D668" s="60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  <c r="AU668" s="35"/>
      <c r="AV668" s="35"/>
      <c r="AW668" s="35"/>
      <c r="AX668" s="35"/>
    </row>
    <row r="669" ht="15.75" customHeight="1">
      <c r="D669" s="60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  <c r="AX669" s="35"/>
    </row>
    <row r="670" ht="15.75" customHeight="1">
      <c r="D670" s="60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  <c r="AU670" s="35"/>
      <c r="AV670" s="35"/>
      <c r="AW670" s="35"/>
      <c r="AX670" s="35"/>
    </row>
    <row r="671" ht="15.75" customHeight="1">
      <c r="D671" s="60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  <c r="AB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35"/>
      <c r="AS671" s="35"/>
      <c r="AT671" s="35"/>
      <c r="AU671" s="35"/>
      <c r="AV671" s="35"/>
      <c r="AW671" s="35"/>
      <c r="AX671" s="35"/>
    </row>
    <row r="672" ht="15.75" customHeight="1">
      <c r="D672" s="60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  <c r="AT672" s="35"/>
      <c r="AU672" s="35"/>
      <c r="AV672" s="35"/>
      <c r="AW672" s="35"/>
      <c r="AX672" s="35"/>
    </row>
    <row r="673" ht="15.75" customHeight="1">
      <c r="D673" s="60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  <c r="AB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35"/>
      <c r="AS673" s="35"/>
      <c r="AT673" s="35"/>
      <c r="AU673" s="35"/>
      <c r="AV673" s="35"/>
      <c r="AW673" s="35"/>
      <c r="AX673" s="35"/>
    </row>
    <row r="674" ht="15.75" customHeight="1">
      <c r="D674" s="60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  <c r="AV674" s="35"/>
      <c r="AW674" s="35"/>
      <c r="AX674" s="35"/>
    </row>
    <row r="675" ht="15.75" customHeight="1">
      <c r="D675" s="60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  <c r="AB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35"/>
      <c r="AS675" s="35"/>
      <c r="AT675" s="35"/>
      <c r="AU675" s="35"/>
      <c r="AV675" s="35"/>
      <c r="AW675" s="35"/>
      <c r="AX675" s="35"/>
    </row>
    <row r="676" ht="15.75" customHeight="1">
      <c r="D676" s="60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  <c r="AB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35"/>
      <c r="AS676" s="35"/>
      <c r="AT676" s="35"/>
      <c r="AU676" s="35"/>
      <c r="AV676" s="35"/>
      <c r="AW676" s="35"/>
      <c r="AX676" s="35"/>
    </row>
    <row r="677" ht="15.75" customHeight="1">
      <c r="D677" s="60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  <c r="AB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35"/>
      <c r="AS677" s="35"/>
      <c r="AT677" s="35"/>
      <c r="AU677" s="35"/>
      <c r="AV677" s="35"/>
      <c r="AW677" s="35"/>
      <c r="AX677" s="35"/>
    </row>
    <row r="678" ht="15.75" customHeight="1">
      <c r="D678" s="60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  <c r="AX678" s="35"/>
    </row>
    <row r="679" ht="15.75" customHeight="1">
      <c r="D679" s="60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  <c r="AV679" s="35"/>
      <c r="AW679" s="35"/>
      <c r="AX679" s="35"/>
    </row>
    <row r="680" ht="15.75" customHeight="1">
      <c r="D680" s="60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  <c r="AU680" s="35"/>
      <c r="AV680" s="35"/>
      <c r="AW680" s="35"/>
      <c r="AX680" s="35"/>
    </row>
    <row r="681" ht="15.75" customHeight="1">
      <c r="D681" s="60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  <c r="AB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  <c r="AU681" s="35"/>
      <c r="AV681" s="35"/>
      <c r="AW681" s="35"/>
      <c r="AX681" s="35"/>
    </row>
    <row r="682" ht="15.75" customHeight="1">
      <c r="D682" s="60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  <c r="AU682" s="35"/>
      <c r="AV682" s="35"/>
      <c r="AW682" s="35"/>
      <c r="AX682" s="35"/>
    </row>
    <row r="683" ht="15.75" customHeight="1">
      <c r="D683" s="60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  <c r="AU683" s="35"/>
      <c r="AV683" s="35"/>
      <c r="AW683" s="35"/>
      <c r="AX683" s="35"/>
    </row>
    <row r="684" ht="15.75" customHeight="1">
      <c r="D684" s="60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  <c r="AU684" s="35"/>
      <c r="AV684" s="35"/>
      <c r="AW684" s="35"/>
      <c r="AX684" s="35"/>
    </row>
    <row r="685" ht="15.75" customHeight="1">
      <c r="D685" s="60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  <c r="AU685" s="35"/>
      <c r="AV685" s="35"/>
      <c r="AW685" s="35"/>
      <c r="AX685" s="35"/>
    </row>
    <row r="686" ht="15.75" customHeight="1">
      <c r="D686" s="60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  <c r="AU686" s="35"/>
      <c r="AV686" s="35"/>
      <c r="AW686" s="35"/>
      <c r="AX686" s="35"/>
    </row>
    <row r="687" ht="15.75" customHeight="1">
      <c r="D687" s="60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  <c r="AV687" s="35"/>
      <c r="AW687" s="35"/>
      <c r="AX687" s="35"/>
    </row>
    <row r="688" ht="15.75" customHeight="1">
      <c r="D688" s="60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  <c r="AU688" s="35"/>
      <c r="AV688" s="35"/>
      <c r="AW688" s="35"/>
      <c r="AX688" s="35"/>
    </row>
    <row r="689" ht="15.75" customHeight="1">
      <c r="D689" s="60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  <c r="AB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  <c r="AU689" s="35"/>
      <c r="AV689" s="35"/>
      <c r="AW689" s="35"/>
      <c r="AX689" s="35"/>
    </row>
    <row r="690" ht="15.75" customHeight="1">
      <c r="D690" s="60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  <c r="AB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  <c r="AU690" s="35"/>
      <c r="AV690" s="35"/>
      <c r="AW690" s="35"/>
      <c r="AX690" s="35"/>
    </row>
    <row r="691" ht="15.75" customHeight="1">
      <c r="D691" s="60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  <c r="AU691" s="35"/>
      <c r="AV691" s="35"/>
      <c r="AW691" s="35"/>
      <c r="AX691" s="35"/>
    </row>
    <row r="692" ht="15.75" customHeight="1">
      <c r="D692" s="60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  <c r="AU692" s="35"/>
      <c r="AV692" s="35"/>
      <c r="AW692" s="35"/>
      <c r="AX692" s="35"/>
    </row>
    <row r="693" ht="15.75" customHeight="1">
      <c r="D693" s="60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  <c r="AU693" s="35"/>
      <c r="AV693" s="35"/>
      <c r="AW693" s="35"/>
      <c r="AX693" s="35"/>
    </row>
    <row r="694" ht="15.75" customHeight="1">
      <c r="D694" s="60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  <c r="AB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  <c r="AU694" s="35"/>
      <c r="AV694" s="35"/>
      <c r="AW694" s="35"/>
      <c r="AX694" s="35"/>
    </row>
    <row r="695" ht="15.75" customHeight="1">
      <c r="D695" s="60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  <c r="AB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  <c r="AT695" s="35"/>
      <c r="AU695" s="35"/>
      <c r="AV695" s="35"/>
      <c r="AW695" s="35"/>
      <c r="AX695" s="35"/>
    </row>
    <row r="696" ht="15.75" customHeight="1">
      <c r="D696" s="60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  <c r="AV696" s="35"/>
      <c r="AW696" s="35"/>
      <c r="AX696" s="35"/>
    </row>
    <row r="697" ht="15.75" customHeight="1">
      <c r="D697" s="60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</row>
    <row r="698" ht="15.75" customHeight="1">
      <c r="D698" s="60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</row>
    <row r="699" ht="15.75" customHeight="1">
      <c r="D699" s="60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  <c r="AV699" s="35"/>
      <c r="AW699" s="35"/>
      <c r="AX699" s="35"/>
    </row>
    <row r="700" ht="15.75" customHeight="1">
      <c r="D700" s="60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  <c r="AB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35"/>
      <c r="AS700" s="35"/>
      <c r="AT700" s="35"/>
      <c r="AU700" s="35"/>
      <c r="AV700" s="35"/>
      <c r="AW700" s="35"/>
      <c r="AX700" s="35"/>
    </row>
    <row r="701" ht="15.75" customHeight="1">
      <c r="D701" s="60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  <c r="AB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  <c r="AU701" s="35"/>
      <c r="AV701" s="35"/>
      <c r="AW701" s="35"/>
      <c r="AX701" s="35"/>
    </row>
    <row r="702" ht="15.75" customHeight="1">
      <c r="D702" s="60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  <c r="AT702" s="35"/>
      <c r="AU702" s="35"/>
      <c r="AV702" s="35"/>
      <c r="AW702" s="35"/>
      <c r="AX702" s="35"/>
    </row>
    <row r="703" ht="15.75" customHeight="1">
      <c r="D703" s="60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  <c r="AU703" s="35"/>
      <c r="AV703" s="35"/>
      <c r="AW703" s="35"/>
      <c r="AX703" s="35"/>
    </row>
    <row r="704" ht="15.75" customHeight="1">
      <c r="D704" s="60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  <c r="AU704" s="35"/>
      <c r="AV704" s="35"/>
      <c r="AW704" s="35"/>
      <c r="AX704" s="35"/>
    </row>
    <row r="705" ht="15.75" customHeight="1">
      <c r="D705" s="60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  <c r="AU705" s="35"/>
      <c r="AV705" s="35"/>
      <c r="AW705" s="35"/>
      <c r="AX705" s="35"/>
    </row>
    <row r="706" ht="15.75" customHeight="1">
      <c r="D706" s="60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  <c r="AX706" s="35"/>
    </row>
    <row r="707" ht="15.75" customHeight="1">
      <c r="D707" s="60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  <c r="AU707" s="35"/>
      <c r="AV707" s="35"/>
      <c r="AW707" s="35"/>
      <c r="AX707" s="35"/>
    </row>
    <row r="708" ht="15.75" customHeight="1">
      <c r="D708" s="60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  <c r="AU708" s="35"/>
      <c r="AV708" s="35"/>
      <c r="AW708" s="35"/>
      <c r="AX708" s="35"/>
    </row>
    <row r="709" ht="15.75" customHeight="1">
      <c r="D709" s="60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  <c r="AU709" s="35"/>
      <c r="AV709" s="35"/>
      <c r="AW709" s="35"/>
      <c r="AX709" s="35"/>
    </row>
    <row r="710" ht="15.75" customHeight="1">
      <c r="D710" s="60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  <c r="AU710" s="35"/>
      <c r="AV710" s="35"/>
      <c r="AW710" s="35"/>
      <c r="AX710" s="35"/>
    </row>
    <row r="711" ht="15.75" customHeight="1">
      <c r="D711" s="60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  <c r="AW711" s="35"/>
      <c r="AX711" s="35"/>
    </row>
    <row r="712" ht="15.75" customHeight="1">
      <c r="D712" s="60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  <c r="AB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  <c r="AT712" s="35"/>
      <c r="AU712" s="35"/>
      <c r="AV712" s="35"/>
      <c r="AW712" s="35"/>
      <c r="AX712" s="35"/>
    </row>
    <row r="713" ht="15.75" customHeight="1">
      <c r="D713" s="60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  <c r="AB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  <c r="AT713" s="35"/>
      <c r="AU713" s="35"/>
      <c r="AV713" s="35"/>
      <c r="AW713" s="35"/>
      <c r="AX713" s="35"/>
    </row>
    <row r="714" ht="15.75" customHeight="1">
      <c r="D714" s="60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  <c r="AU714" s="35"/>
      <c r="AV714" s="35"/>
      <c r="AW714" s="35"/>
      <c r="AX714" s="35"/>
    </row>
    <row r="715" ht="15.75" customHeight="1">
      <c r="D715" s="60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  <c r="AU715" s="35"/>
      <c r="AV715" s="35"/>
      <c r="AW715" s="35"/>
      <c r="AX715" s="35"/>
    </row>
    <row r="716" ht="15.75" customHeight="1">
      <c r="D716" s="60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  <c r="AU716" s="35"/>
      <c r="AV716" s="35"/>
      <c r="AW716" s="35"/>
      <c r="AX716" s="35"/>
    </row>
    <row r="717" ht="15.75" customHeight="1">
      <c r="D717" s="60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  <c r="AB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35"/>
      <c r="AS717" s="35"/>
      <c r="AT717" s="35"/>
      <c r="AU717" s="35"/>
      <c r="AV717" s="35"/>
      <c r="AW717" s="35"/>
      <c r="AX717" s="35"/>
    </row>
    <row r="718" ht="15.75" customHeight="1">
      <c r="D718" s="60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/>
      <c r="AT718" s="35"/>
      <c r="AU718" s="35"/>
      <c r="AV718" s="35"/>
      <c r="AW718" s="35"/>
      <c r="AX718" s="35"/>
    </row>
    <row r="719" ht="15.75" customHeight="1">
      <c r="D719" s="60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  <c r="AB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35"/>
      <c r="AS719" s="35"/>
      <c r="AT719" s="35"/>
      <c r="AU719" s="35"/>
      <c r="AV719" s="35"/>
      <c r="AW719" s="35"/>
      <c r="AX719" s="35"/>
    </row>
    <row r="720" ht="15.75" customHeight="1">
      <c r="D720" s="60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  <c r="AU720" s="35"/>
      <c r="AV720" s="35"/>
      <c r="AW720" s="35"/>
      <c r="AX720" s="35"/>
    </row>
    <row r="721" ht="15.75" customHeight="1">
      <c r="D721" s="60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  <c r="AB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35"/>
      <c r="AS721" s="35"/>
      <c r="AT721" s="35"/>
      <c r="AU721" s="35"/>
      <c r="AV721" s="35"/>
      <c r="AW721" s="35"/>
      <c r="AX721" s="35"/>
    </row>
    <row r="722" ht="15.75" customHeight="1">
      <c r="D722" s="60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  <c r="AB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35"/>
      <c r="AS722" s="35"/>
      <c r="AT722" s="35"/>
      <c r="AU722" s="35"/>
      <c r="AV722" s="35"/>
      <c r="AW722" s="35"/>
      <c r="AX722" s="35"/>
    </row>
    <row r="723" ht="15.75" customHeight="1">
      <c r="D723" s="60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  <c r="AW723" s="35"/>
      <c r="AX723" s="35"/>
    </row>
    <row r="724" ht="15.75" customHeight="1">
      <c r="D724" s="60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  <c r="AU724" s="35"/>
      <c r="AV724" s="35"/>
      <c r="AW724" s="35"/>
      <c r="AX724" s="35"/>
    </row>
    <row r="725" ht="15.75" customHeight="1">
      <c r="D725" s="60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  <c r="AU725" s="35"/>
      <c r="AV725" s="35"/>
      <c r="AW725" s="35"/>
      <c r="AX725" s="35"/>
    </row>
    <row r="726" ht="15.75" customHeight="1">
      <c r="D726" s="60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  <c r="AU726" s="35"/>
      <c r="AV726" s="35"/>
      <c r="AW726" s="35"/>
      <c r="AX726" s="35"/>
    </row>
    <row r="727" ht="15.75" customHeight="1">
      <c r="D727" s="60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  <c r="AB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35"/>
      <c r="AS727" s="35"/>
      <c r="AT727" s="35"/>
      <c r="AU727" s="35"/>
      <c r="AV727" s="35"/>
      <c r="AW727" s="35"/>
      <c r="AX727" s="35"/>
    </row>
    <row r="728" ht="15.75" customHeight="1">
      <c r="D728" s="60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  <c r="AB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35"/>
      <c r="AS728" s="35"/>
      <c r="AT728" s="35"/>
      <c r="AU728" s="35"/>
      <c r="AV728" s="35"/>
      <c r="AW728" s="35"/>
      <c r="AX728" s="35"/>
    </row>
    <row r="729" ht="15.75" customHeight="1">
      <c r="D729" s="60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/>
      <c r="AB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35"/>
      <c r="AS729" s="35"/>
      <c r="AT729" s="35"/>
      <c r="AU729" s="35"/>
      <c r="AV729" s="35"/>
      <c r="AW729" s="35"/>
      <c r="AX729" s="35"/>
    </row>
    <row r="730" ht="15.75" customHeight="1">
      <c r="D730" s="60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35"/>
      <c r="AS730" s="35"/>
      <c r="AT730" s="35"/>
      <c r="AU730" s="35"/>
      <c r="AV730" s="35"/>
      <c r="AW730" s="35"/>
      <c r="AX730" s="35"/>
    </row>
    <row r="731" ht="15.75" customHeight="1">
      <c r="D731" s="60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  <c r="AA731" s="35"/>
      <c r="AB731" s="35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35"/>
      <c r="AS731" s="35"/>
      <c r="AT731" s="35"/>
      <c r="AU731" s="35"/>
      <c r="AV731" s="35"/>
      <c r="AW731" s="35"/>
      <c r="AX731" s="35"/>
    </row>
    <row r="732" ht="15.75" customHeight="1">
      <c r="D732" s="60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  <c r="AA732" s="35"/>
      <c r="AB732" s="35"/>
      <c r="AD732" s="35"/>
      <c r="AE732" s="35"/>
      <c r="AF732" s="35"/>
      <c r="AG732" s="35"/>
      <c r="AH732" s="35"/>
      <c r="AI732" s="35"/>
      <c r="AJ732" s="35"/>
      <c r="AK732" s="35"/>
      <c r="AL732" s="35"/>
      <c r="AM732" s="35"/>
      <c r="AN732" s="35"/>
      <c r="AO732" s="35"/>
      <c r="AP732" s="35"/>
      <c r="AQ732" s="35"/>
      <c r="AR732" s="35"/>
      <c r="AS732" s="35"/>
      <c r="AT732" s="35"/>
      <c r="AU732" s="35"/>
      <c r="AV732" s="35"/>
      <c r="AW732" s="35"/>
      <c r="AX732" s="35"/>
    </row>
    <row r="733" ht="15.75" customHeight="1">
      <c r="D733" s="60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  <c r="AA733" s="35"/>
      <c r="AB733" s="35"/>
      <c r="AD733" s="35"/>
      <c r="AE733" s="35"/>
      <c r="AF733" s="35"/>
      <c r="AG733" s="35"/>
      <c r="AH733" s="35"/>
      <c r="AI733" s="35"/>
      <c r="AJ733" s="35"/>
      <c r="AK733" s="35"/>
      <c r="AL733" s="35"/>
      <c r="AM733" s="35"/>
      <c r="AN733" s="35"/>
      <c r="AO733" s="35"/>
      <c r="AP733" s="35"/>
      <c r="AQ733" s="35"/>
      <c r="AR733" s="35"/>
      <c r="AS733" s="35"/>
      <c r="AT733" s="35"/>
      <c r="AU733" s="35"/>
      <c r="AV733" s="35"/>
      <c r="AW733" s="35"/>
      <c r="AX733" s="35"/>
    </row>
    <row r="734" ht="15.75" customHeight="1">
      <c r="D734" s="60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35"/>
      <c r="AS734" s="35"/>
      <c r="AT734" s="35"/>
      <c r="AU734" s="35"/>
      <c r="AV734" s="35"/>
      <c r="AW734" s="35"/>
      <c r="AX734" s="35"/>
    </row>
    <row r="735" ht="15.75" customHeight="1">
      <c r="D735" s="60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  <c r="AT735" s="35"/>
      <c r="AU735" s="35"/>
      <c r="AV735" s="35"/>
      <c r="AW735" s="35"/>
      <c r="AX735" s="35"/>
    </row>
    <row r="736" ht="15.75" customHeight="1">
      <c r="D736" s="60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35"/>
      <c r="AS736" s="35"/>
      <c r="AT736" s="35"/>
      <c r="AU736" s="35"/>
      <c r="AV736" s="35"/>
      <c r="AW736" s="35"/>
      <c r="AX736" s="35"/>
    </row>
    <row r="737" ht="15.75" customHeight="1">
      <c r="D737" s="60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  <c r="AA737" s="35"/>
      <c r="AB737" s="35"/>
      <c r="AD737" s="35"/>
      <c r="AE737" s="35"/>
      <c r="AF737" s="35"/>
      <c r="AG737" s="35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35"/>
      <c r="AS737" s="35"/>
      <c r="AT737" s="35"/>
      <c r="AU737" s="35"/>
      <c r="AV737" s="35"/>
      <c r="AW737" s="35"/>
      <c r="AX737" s="35"/>
    </row>
    <row r="738" ht="15.75" customHeight="1">
      <c r="D738" s="60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35"/>
      <c r="AS738" s="35"/>
      <c r="AT738" s="35"/>
      <c r="AU738" s="35"/>
      <c r="AV738" s="35"/>
      <c r="AW738" s="35"/>
      <c r="AX738" s="35"/>
    </row>
    <row r="739" ht="15.75" customHeight="1">
      <c r="D739" s="60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  <c r="AA739" s="35"/>
      <c r="AB739" s="35"/>
      <c r="AD739" s="35"/>
      <c r="AE739" s="35"/>
      <c r="AF739" s="35"/>
      <c r="AG739" s="35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35"/>
      <c r="AS739" s="35"/>
      <c r="AT739" s="35"/>
      <c r="AU739" s="35"/>
      <c r="AV739" s="35"/>
      <c r="AW739" s="35"/>
      <c r="AX739" s="35"/>
    </row>
    <row r="740" ht="15.75" customHeight="1">
      <c r="D740" s="60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35"/>
      <c r="AS740" s="35"/>
      <c r="AT740" s="35"/>
      <c r="AU740" s="35"/>
      <c r="AV740" s="35"/>
      <c r="AW740" s="35"/>
      <c r="AX740" s="35"/>
    </row>
    <row r="741" ht="15.75" customHeight="1">
      <c r="D741" s="60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35"/>
      <c r="AS741" s="35"/>
      <c r="AT741" s="35"/>
      <c r="AU741" s="35"/>
      <c r="AV741" s="35"/>
      <c r="AW741" s="35"/>
      <c r="AX741" s="35"/>
    </row>
    <row r="742" ht="15.75" customHeight="1">
      <c r="D742" s="60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  <c r="AA742" s="35"/>
      <c r="AB742" s="35"/>
      <c r="AD742" s="35"/>
      <c r="AE742" s="35"/>
      <c r="AF742" s="35"/>
      <c r="AG742" s="35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35"/>
      <c r="AS742" s="35"/>
      <c r="AT742" s="35"/>
      <c r="AU742" s="35"/>
      <c r="AV742" s="35"/>
      <c r="AW742" s="35"/>
      <c r="AX742" s="35"/>
    </row>
    <row r="743" ht="15.75" customHeight="1">
      <c r="D743" s="60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  <c r="AA743" s="35"/>
      <c r="AB743" s="35"/>
      <c r="AD743" s="35"/>
      <c r="AE743" s="35"/>
      <c r="AF743" s="35"/>
      <c r="AG743" s="35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35"/>
      <c r="AS743" s="35"/>
      <c r="AT743" s="35"/>
      <c r="AU743" s="35"/>
      <c r="AV743" s="35"/>
      <c r="AW743" s="35"/>
      <c r="AX743" s="35"/>
    </row>
    <row r="744" ht="15.75" customHeight="1">
      <c r="D744" s="60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  <c r="AA744" s="35"/>
      <c r="AB744" s="35"/>
      <c r="AD744" s="35"/>
      <c r="AE744" s="35"/>
      <c r="AF744" s="35"/>
      <c r="AG744" s="35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35"/>
      <c r="AS744" s="35"/>
      <c r="AT744" s="35"/>
      <c r="AU744" s="35"/>
      <c r="AV744" s="35"/>
      <c r="AW744" s="35"/>
      <c r="AX744" s="35"/>
    </row>
    <row r="745" ht="15.75" customHeight="1">
      <c r="D745" s="60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  <c r="AA745" s="35"/>
      <c r="AB745" s="35"/>
      <c r="AD745" s="35"/>
      <c r="AE745" s="35"/>
      <c r="AF745" s="35"/>
      <c r="AG745" s="35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35"/>
      <c r="AS745" s="35"/>
      <c r="AT745" s="35"/>
      <c r="AU745" s="35"/>
      <c r="AV745" s="35"/>
      <c r="AW745" s="35"/>
      <c r="AX745" s="35"/>
    </row>
    <row r="746" ht="15.75" customHeight="1">
      <c r="D746" s="60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  <c r="AA746" s="35"/>
      <c r="AB746" s="35"/>
      <c r="AD746" s="35"/>
      <c r="AE746" s="35"/>
      <c r="AF746" s="35"/>
      <c r="AG746" s="35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35"/>
      <c r="AS746" s="35"/>
      <c r="AT746" s="35"/>
      <c r="AU746" s="35"/>
      <c r="AV746" s="35"/>
      <c r="AW746" s="35"/>
      <c r="AX746" s="35"/>
    </row>
    <row r="747" ht="15.75" customHeight="1">
      <c r="D747" s="60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  <c r="AB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/>
      <c r="AS747" s="35"/>
      <c r="AT747" s="35"/>
      <c r="AU747" s="35"/>
      <c r="AV747" s="35"/>
      <c r="AW747" s="35"/>
      <c r="AX747" s="35"/>
    </row>
    <row r="748" ht="15.75" customHeight="1">
      <c r="D748" s="60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35"/>
      <c r="AS748" s="35"/>
      <c r="AT748" s="35"/>
      <c r="AU748" s="35"/>
      <c r="AV748" s="35"/>
      <c r="AW748" s="35"/>
      <c r="AX748" s="35"/>
    </row>
    <row r="749" ht="15.75" customHeight="1">
      <c r="D749" s="60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  <c r="AA749" s="35"/>
      <c r="AB749" s="35"/>
      <c r="AD749" s="35"/>
      <c r="AE749" s="35"/>
      <c r="AF749" s="35"/>
      <c r="AG749" s="35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35"/>
      <c r="AS749" s="35"/>
      <c r="AT749" s="35"/>
      <c r="AU749" s="35"/>
      <c r="AV749" s="35"/>
      <c r="AW749" s="35"/>
      <c r="AX749" s="35"/>
    </row>
    <row r="750" ht="15.75" customHeight="1">
      <c r="D750" s="60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35"/>
      <c r="AS750" s="35"/>
      <c r="AT750" s="35"/>
      <c r="AU750" s="35"/>
      <c r="AV750" s="35"/>
      <c r="AW750" s="35"/>
      <c r="AX750" s="35"/>
    </row>
    <row r="751" ht="15.75" customHeight="1">
      <c r="D751" s="60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  <c r="AA751" s="35"/>
      <c r="AB751" s="35"/>
      <c r="AD751" s="35"/>
      <c r="AE751" s="35"/>
      <c r="AF751" s="35"/>
      <c r="AG751" s="35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35"/>
      <c r="AS751" s="35"/>
      <c r="AT751" s="35"/>
      <c r="AU751" s="35"/>
      <c r="AV751" s="35"/>
      <c r="AW751" s="35"/>
      <c r="AX751" s="35"/>
    </row>
    <row r="752" ht="15.75" customHeight="1">
      <c r="D752" s="60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  <c r="AA752" s="35"/>
      <c r="AB752" s="35"/>
      <c r="AD752" s="35"/>
      <c r="AE752" s="35"/>
      <c r="AF752" s="35"/>
      <c r="AG752" s="35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35"/>
      <c r="AS752" s="35"/>
      <c r="AT752" s="35"/>
      <c r="AU752" s="35"/>
      <c r="AV752" s="35"/>
      <c r="AW752" s="35"/>
      <c r="AX752" s="35"/>
    </row>
    <row r="753" ht="15.75" customHeight="1">
      <c r="D753" s="60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  <c r="AA753" s="35"/>
      <c r="AB753" s="35"/>
      <c r="AD753" s="35"/>
      <c r="AE753" s="35"/>
      <c r="AF753" s="35"/>
      <c r="AG753" s="35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35"/>
      <c r="AS753" s="35"/>
      <c r="AT753" s="35"/>
      <c r="AU753" s="35"/>
      <c r="AV753" s="35"/>
      <c r="AW753" s="35"/>
      <c r="AX753" s="35"/>
    </row>
    <row r="754" ht="15.75" customHeight="1">
      <c r="D754" s="60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35"/>
      <c r="AS754" s="35"/>
      <c r="AT754" s="35"/>
      <c r="AU754" s="35"/>
      <c r="AV754" s="35"/>
      <c r="AW754" s="35"/>
      <c r="AX754" s="35"/>
    </row>
    <row r="755" ht="15.75" customHeight="1">
      <c r="D755" s="60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/>
      <c r="AS755" s="35"/>
      <c r="AT755" s="35"/>
      <c r="AU755" s="35"/>
      <c r="AV755" s="35"/>
      <c r="AW755" s="35"/>
      <c r="AX755" s="35"/>
    </row>
    <row r="756" ht="15.75" customHeight="1">
      <c r="D756" s="60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35"/>
      <c r="AS756" s="35"/>
      <c r="AT756" s="35"/>
      <c r="AU756" s="35"/>
      <c r="AV756" s="35"/>
      <c r="AW756" s="35"/>
      <c r="AX756" s="35"/>
    </row>
    <row r="757" ht="15.75" customHeight="1">
      <c r="D757" s="60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  <c r="AA757" s="35"/>
      <c r="AB757" s="35"/>
      <c r="AD757" s="35"/>
      <c r="AE757" s="35"/>
      <c r="AF757" s="35"/>
      <c r="AG757" s="35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35"/>
      <c r="AS757" s="35"/>
      <c r="AT757" s="35"/>
      <c r="AU757" s="35"/>
      <c r="AV757" s="35"/>
      <c r="AW757" s="35"/>
      <c r="AX757" s="35"/>
    </row>
    <row r="758" ht="15.75" customHeight="1">
      <c r="D758" s="60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  <c r="AA758" s="35"/>
      <c r="AB758" s="35"/>
      <c r="AD758" s="35"/>
      <c r="AE758" s="35"/>
      <c r="AF758" s="35"/>
      <c r="AG758" s="35"/>
      <c r="AH758" s="35"/>
      <c r="AI758" s="35"/>
      <c r="AJ758" s="35"/>
      <c r="AK758" s="35"/>
      <c r="AL758" s="35"/>
      <c r="AM758" s="35"/>
      <c r="AN758" s="35"/>
      <c r="AO758" s="35"/>
      <c r="AP758" s="35"/>
      <c r="AQ758" s="35"/>
      <c r="AR758" s="35"/>
      <c r="AS758" s="35"/>
      <c r="AT758" s="35"/>
      <c r="AU758" s="35"/>
      <c r="AV758" s="35"/>
      <c r="AW758" s="35"/>
      <c r="AX758" s="35"/>
    </row>
    <row r="759" ht="15.75" customHeight="1">
      <c r="D759" s="60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  <c r="AA759" s="35"/>
      <c r="AB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35"/>
      <c r="AS759" s="35"/>
      <c r="AT759" s="35"/>
      <c r="AU759" s="35"/>
      <c r="AV759" s="35"/>
      <c r="AW759" s="35"/>
      <c r="AX759" s="35"/>
    </row>
    <row r="760" ht="15.75" customHeight="1">
      <c r="D760" s="60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35"/>
      <c r="AS760" s="35"/>
      <c r="AT760" s="35"/>
      <c r="AU760" s="35"/>
      <c r="AV760" s="35"/>
      <c r="AW760" s="35"/>
      <c r="AX760" s="35"/>
    </row>
    <row r="761" ht="15.75" customHeight="1">
      <c r="D761" s="60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  <c r="AA761" s="35"/>
      <c r="AB761" s="35"/>
      <c r="AD761" s="35"/>
      <c r="AE761" s="35"/>
      <c r="AF761" s="35"/>
      <c r="AG761" s="35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35"/>
      <c r="AS761" s="35"/>
      <c r="AT761" s="35"/>
      <c r="AU761" s="35"/>
      <c r="AV761" s="35"/>
      <c r="AW761" s="35"/>
      <c r="AX761" s="35"/>
    </row>
    <row r="762" ht="15.75" customHeight="1">
      <c r="D762" s="60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  <c r="AA762" s="35"/>
      <c r="AB762" s="35"/>
      <c r="AD762" s="35"/>
      <c r="AE762" s="35"/>
      <c r="AF762" s="35"/>
      <c r="AG762" s="35"/>
      <c r="AH762" s="35"/>
      <c r="AI762" s="35"/>
      <c r="AJ762" s="35"/>
      <c r="AK762" s="35"/>
      <c r="AL762" s="35"/>
      <c r="AM762" s="35"/>
      <c r="AN762" s="35"/>
      <c r="AO762" s="35"/>
      <c r="AP762" s="35"/>
      <c r="AQ762" s="35"/>
      <c r="AR762" s="35"/>
      <c r="AS762" s="35"/>
      <c r="AT762" s="35"/>
      <c r="AU762" s="35"/>
      <c r="AV762" s="35"/>
      <c r="AW762" s="35"/>
      <c r="AX762" s="35"/>
    </row>
    <row r="763" ht="15.75" customHeight="1">
      <c r="D763" s="60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  <c r="AA763" s="35"/>
      <c r="AB763" s="35"/>
      <c r="AD763" s="35"/>
      <c r="AE763" s="35"/>
      <c r="AF763" s="35"/>
      <c r="AG763" s="35"/>
      <c r="AH763" s="35"/>
      <c r="AI763" s="35"/>
      <c r="AJ763" s="35"/>
      <c r="AK763" s="35"/>
      <c r="AL763" s="35"/>
      <c r="AM763" s="35"/>
      <c r="AN763" s="35"/>
      <c r="AO763" s="35"/>
      <c r="AP763" s="35"/>
      <c r="AQ763" s="35"/>
      <c r="AR763" s="35"/>
      <c r="AS763" s="35"/>
      <c r="AT763" s="35"/>
      <c r="AU763" s="35"/>
      <c r="AV763" s="35"/>
      <c r="AW763" s="35"/>
      <c r="AX763" s="35"/>
    </row>
    <row r="764" ht="15.75" customHeight="1">
      <c r="D764" s="60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35"/>
      <c r="AS764" s="35"/>
      <c r="AT764" s="35"/>
      <c r="AU764" s="35"/>
      <c r="AV764" s="35"/>
      <c r="AW764" s="35"/>
      <c r="AX764" s="35"/>
    </row>
    <row r="765" ht="15.75" customHeight="1">
      <c r="D765" s="60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  <c r="AU765" s="35"/>
      <c r="AV765" s="35"/>
      <c r="AW765" s="35"/>
      <c r="AX765" s="35"/>
    </row>
    <row r="766" ht="15.75" customHeight="1">
      <c r="D766" s="60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35"/>
      <c r="AS766" s="35"/>
      <c r="AT766" s="35"/>
      <c r="AU766" s="35"/>
      <c r="AV766" s="35"/>
      <c r="AW766" s="35"/>
      <c r="AX766" s="35"/>
    </row>
    <row r="767" ht="15.75" customHeight="1">
      <c r="D767" s="60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  <c r="AA767" s="35"/>
      <c r="AB767" s="35"/>
      <c r="AD767" s="35"/>
      <c r="AE767" s="35"/>
      <c r="AF767" s="35"/>
      <c r="AG767" s="35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35"/>
      <c r="AS767" s="35"/>
      <c r="AT767" s="35"/>
      <c r="AU767" s="35"/>
      <c r="AV767" s="35"/>
      <c r="AW767" s="35"/>
      <c r="AX767" s="35"/>
    </row>
    <row r="768" ht="15.75" customHeight="1">
      <c r="D768" s="60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  <c r="AA768" s="35"/>
      <c r="AB768" s="35"/>
      <c r="AD768" s="35"/>
      <c r="AE768" s="35"/>
      <c r="AF768" s="35"/>
      <c r="AG768" s="35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35"/>
      <c r="AS768" s="35"/>
      <c r="AT768" s="35"/>
      <c r="AU768" s="35"/>
      <c r="AV768" s="35"/>
      <c r="AW768" s="35"/>
      <c r="AX768" s="35"/>
    </row>
    <row r="769" ht="15.75" customHeight="1">
      <c r="D769" s="60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  <c r="AA769" s="35"/>
      <c r="AB769" s="35"/>
      <c r="AD769" s="35"/>
      <c r="AE769" s="35"/>
      <c r="AF769" s="35"/>
      <c r="AG769" s="35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35"/>
      <c r="AS769" s="35"/>
      <c r="AT769" s="35"/>
      <c r="AU769" s="35"/>
      <c r="AV769" s="35"/>
      <c r="AW769" s="35"/>
      <c r="AX769" s="35"/>
    </row>
    <row r="770" ht="15.75" customHeight="1">
      <c r="D770" s="60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  <c r="AA770" s="35"/>
      <c r="AB770" s="35"/>
      <c r="AD770" s="35"/>
      <c r="AE770" s="35"/>
      <c r="AF770" s="35"/>
      <c r="AG770" s="35"/>
      <c r="AH770" s="35"/>
      <c r="AI770" s="35"/>
      <c r="AJ770" s="35"/>
      <c r="AK770" s="35"/>
      <c r="AL770" s="35"/>
      <c r="AM770" s="35"/>
      <c r="AN770" s="35"/>
      <c r="AO770" s="35"/>
      <c r="AP770" s="35"/>
      <c r="AQ770" s="35"/>
      <c r="AR770" s="35"/>
      <c r="AS770" s="35"/>
      <c r="AT770" s="35"/>
      <c r="AU770" s="35"/>
      <c r="AV770" s="35"/>
      <c r="AW770" s="35"/>
      <c r="AX770" s="35"/>
    </row>
    <row r="771" ht="15.75" customHeight="1">
      <c r="D771" s="60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  <c r="AU771" s="35"/>
      <c r="AV771" s="35"/>
      <c r="AW771" s="35"/>
      <c r="AX771" s="35"/>
    </row>
    <row r="772" ht="15.75" customHeight="1">
      <c r="D772" s="60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  <c r="AA772" s="35"/>
      <c r="AB772" s="35"/>
      <c r="AD772" s="35"/>
      <c r="AE772" s="35"/>
      <c r="AF772" s="35"/>
      <c r="AG772" s="35"/>
      <c r="AH772" s="35"/>
      <c r="AI772" s="35"/>
      <c r="AJ772" s="35"/>
      <c r="AK772" s="35"/>
      <c r="AL772" s="35"/>
      <c r="AM772" s="35"/>
      <c r="AN772" s="35"/>
      <c r="AO772" s="35"/>
      <c r="AP772" s="35"/>
      <c r="AQ772" s="35"/>
      <c r="AR772" s="35"/>
      <c r="AS772" s="35"/>
      <c r="AT772" s="35"/>
      <c r="AU772" s="35"/>
      <c r="AV772" s="35"/>
      <c r="AW772" s="35"/>
      <c r="AX772" s="35"/>
    </row>
    <row r="773" ht="15.75" customHeight="1">
      <c r="D773" s="60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  <c r="AA773" s="35"/>
      <c r="AB773" s="35"/>
      <c r="AD773" s="35"/>
      <c r="AE773" s="35"/>
      <c r="AF773" s="35"/>
      <c r="AG773" s="35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35"/>
      <c r="AS773" s="35"/>
      <c r="AT773" s="35"/>
      <c r="AU773" s="35"/>
      <c r="AV773" s="35"/>
      <c r="AW773" s="35"/>
      <c r="AX773" s="35"/>
    </row>
    <row r="774" ht="15.75" customHeight="1">
      <c r="D774" s="60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  <c r="AA774" s="35"/>
      <c r="AB774" s="35"/>
      <c r="AD774" s="35"/>
      <c r="AE774" s="35"/>
      <c r="AF774" s="35"/>
      <c r="AG774" s="35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35"/>
      <c r="AS774" s="35"/>
      <c r="AT774" s="35"/>
      <c r="AU774" s="35"/>
      <c r="AV774" s="35"/>
      <c r="AW774" s="35"/>
      <c r="AX774" s="35"/>
    </row>
    <row r="775" ht="15.75" customHeight="1">
      <c r="D775" s="60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  <c r="AA775" s="35"/>
      <c r="AB775" s="35"/>
      <c r="AD775" s="35"/>
      <c r="AE775" s="35"/>
      <c r="AF775" s="35"/>
      <c r="AG775" s="35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35"/>
      <c r="AS775" s="35"/>
      <c r="AT775" s="35"/>
      <c r="AU775" s="35"/>
      <c r="AV775" s="35"/>
      <c r="AW775" s="35"/>
      <c r="AX775" s="35"/>
    </row>
    <row r="776" ht="15.75" customHeight="1">
      <c r="D776" s="60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  <c r="AA776" s="35"/>
      <c r="AB776" s="35"/>
      <c r="AD776" s="35"/>
      <c r="AE776" s="35"/>
      <c r="AF776" s="35"/>
      <c r="AG776" s="35"/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35"/>
      <c r="AS776" s="35"/>
      <c r="AT776" s="35"/>
      <c r="AU776" s="35"/>
      <c r="AV776" s="35"/>
      <c r="AW776" s="35"/>
      <c r="AX776" s="35"/>
    </row>
    <row r="777" ht="15.75" customHeight="1">
      <c r="D777" s="60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  <c r="AA777" s="35"/>
      <c r="AB777" s="35"/>
      <c r="AD777" s="35"/>
      <c r="AE777" s="35"/>
      <c r="AF777" s="35"/>
      <c r="AG777" s="35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35"/>
      <c r="AS777" s="35"/>
      <c r="AT777" s="35"/>
      <c r="AU777" s="35"/>
      <c r="AV777" s="35"/>
      <c r="AW777" s="35"/>
      <c r="AX777" s="35"/>
    </row>
    <row r="778" ht="15.75" customHeight="1">
      <c r="D778" s="60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  <c r="AA778" s="35"/>
      <c r="AB778" s="35"/>
      <c r="AD778" s="35"/>
      <c r="AE778" s="35"/>
      <c r="AF778" s="35"/>
      <c r="AG778" s="35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35"/>
      <c r="AS778" s="35"/>
      <c r="AT778" s="35"/>
      <c r="AU778" s="35"/>
      <c r="AV778" s="35"/>
      <c r="AW778" s="35"/>
      <c r="AX778" s="35"/>
    </row>
    <row r="779" ht="15.75" customHeight="1">
      <c r="D779" s="60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  <c r="AA779" s="35"/>
      <c r="AB779" s="35"/>
      <c r="AD779" s="35"/>
      <c r="AE779" s="35"/>
      <c r="AF779" s="35"/>
      <c r="AG779" s="35"/>
      <c r="AH779" s="35"/>
      <c r="AI779" s="35"/>
      <c r="AJ779" s="35"/>
      <c r="AK779" s="35"/>
      <c r="AL779" s="35"/>
      <c r="AM779" s="35"/>
      <c r="AN779" s="35"/>
      <c r="AO779" s="35"/>
      <c r="AP779" s="35"/>
      <c r="AQ779" s="35"/>
      <c r="AR779" s="35"/>
      <c r="AS779" s="35"/>
      <c r="AT779" s="35"/>
      <c r="AU779" s="35"/>
      <c r="AV779" s="35"/>
      <c r="AW779" s="35"/>
      <c r="AX779" s="35"/>
    </row>
    <row r="780" ht="15.75" customHeight="1">
      <c r="D780" s="60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  <c r="AA780" s="35"/>
      <c r="AB780" s="35"/>
      <c r="AD780" s="35"/>
      <c r="AE780" s="35"/>
      <c r="AF780" s="35"/>
      <c r="AG780" s="35"/>
      <c r="AH780" s="35"/>
      <c r="AI780" s="35"/>
      <c r="AJ780" s="35"/>
      <c r="AK780" s="35"/>
      <c r="AL780" s="35"/>
      <c r="AM780" s="35"/>
      <c r="AN780" s="35"/>
      <c r="AO780" s="35"/>
      <c r="AP780" s="35"/>
      <c r="AQ780" s="35"/>
      <c r="AR780" s="35"/>
      <c r="AS780" s="35"/>
      <c r="AT780" s="35"/>
      <c r="AU780" s="35"/>
      <c r="AV780" s="35"/>
      <c r="AW780" s="35"/>
      <c r="AX780" s="35"/>
    </row>
    <row r="781" ht="15.75" customHeight="1">
      <c r="D781" s="60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  <c r="AA781" s="35"/>
      <c r="AB781" s="35"/>
      <c r="AD781" s="35"/>
      <c r="AE781" s="35"/>
      <c r="AF781" s="35"/>
      <c r="AG781" s="35"/>
      <c r="AH781" s="35"/>
      <c r="AI781" s="35"/>
      <c r="AJ781" s="35"/>
      <c r="AK781" s="35"/>
      <c r="AL781" s="35"/>
      <c r="AM781" s="35"/>
      <c r="AN781" s="35"/>
      <c r="AO781" s="35"/>
      <c r="AP781" s="35"/>
      <c r="AQ781" s="35"/>
      <c r="AR781" s="35"/>
      <c r="AS781" s="35"/>
      <c r="AT781" s="35"/>
      <c r="AU781" s="35"/>
      <c r="AV781" s="35"/>
      <c r="AW781" s="35"/>
      <c r="AX781" s="35"/>
    </row>
    <row r="782" ht="15.75" customHeight="1">
      <c r="D782" s="60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  <c r="AA782" s="35"/>
      <c r="AB782" s="35"/>
      <c r="AD782" s="35"/>
      <c r="AE782" s="35"/>
      <c r="AF782" s="35"/>
      <c r="AG782" s="35"/>
      <c r="AH782" s="35"/>
      <c r="AI782" s="35"/>
      <c r="AJ782" s="35"/>
      <c r="AK782" s="35"/>
      <c r="AL782" s="35"/>
      <c r="AM782" s="35"/>
      <c r="AN782" s="35"/>
      <c r="AO782" s="35"/>
      <c r="AP782" s="35"/>
      <c r="AQ782" s="35"/>
      <c r="AR782" s="35"/>
      <c r="AS782" s="35"/>
      <c r="AT782" s="35"/>
      <c r="AU782" s="35"/>
      <c r="AV782" s="35"/>
      <c r="AW782" s="35"/>
      <c r="AX782" s="35"/>
    </row>
    <row r="783" ht="15.75" customHeight="1">
      <c r="D783" s="60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5"/>
      <c r="AB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35"/>
      <c r="AS783" s="35"/>
      <c r="AT783" s="35"/>
      <c r="AU783" s="35"/>
      <c r="AV783" s="35"/>
      <c r="AW783" s="35"/>
      <c r="AX783" s="35"/>
    </row>
    <row r="784" ht="15.75" customHeight="1">
      <c r="D784" s="60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  <c r="AA784" s="35"/>
      <c r="AB784" s="35"/>
      <c r="AD784" s="35"/>
      <c r="AE784" s="35"/>
      <c r="AF784" s="35"/>
      <c r="AG784" s="35"/>
      <c r="AH784" s="35"/>
      <c r="AI784" s="35"/>
      <c r="AJ784" s="35"/>
      <c r="AK784" s="35"/>
      <c r="AL784" s="35"/>
      <c r="AM784" s="35"/>
      <c r="AN784" s="35"/>
      <c r="AO784" s="35"/>
      <c r="AP784" s="35"/>
      <c r="AQ784" s="35"/>
      <c r="AR784" s="35"/>
      <c r="AS784" s="35"/>
      <c r="AT784" s="35"/>
      <c r="AU784" s="35"/>
      <c r="AV784" s="35"/>
      <c r="AW784" s="35"/>
      <c r="AX784" s="35"/>
    </row>
    <row r="785" ht="15.75" customHeight="1">
      <c r="D785" s="60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  <c r="AA785" s="35"/>
      <c r="AB785" s="35"/>
      <c r="AD785" s="35"/>
      <c r="AE785" s="35"/>
      <c r="AF785" s="35"/>
      <c r="AG785" s="35"/>
      <c r="AH785" s="35"/>
      <c r="AI785" s="35"/>
      <c r="AJ785" s="35"/>
      <c r="AK785" s="35"/>
      <c r="AL785" s="35"/>
      <c r="AM785" s="35"/>
      <c r="AN785" s="35"/>
      <c r="AO785" s="35"/>
      <c r="AP785" s="35"/>
      <c r="AQ785" s="35"/>
      <c r="AR785" s="35"/>
      <c r="AS785" s="35"/>
      <c r="AT785" s="35"/>
      <c r="AU785" s="35"/>
      <c r="AV785" s="35"/>
      <c r="AW785" s="35"/>
      <c r="AX785" s="35"/>
    </row>
    <row r="786" ht="15.75" customHeight="1">
      <c r="D786" s="60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  <c r="AA786" s="35"/>
      <c r="AB786" s="35"/>
      <c r="AD786" s="35"/>
      <c r="AE786" s="35"/>
      <c r="AF786" s="35"/>
      <c r="AG786" s="35"/>
      <c r="AH786" s="35"/>
      <c r="AI786" s="35"/>
      <c r="AJ786" s="35"/>
      <c r="AK786" s="35"/>
      <c r="AL786" s="35"/>
      <c r="AM786" s="35"/>
      <c r="AN786" s="35"/>
      <c r="AO786" s="35"/>
      <c r="AP786" s="35"/>
      <c r="AQ786" s="35"/>
      <c r="AR786" s="35"/>
      <c r="AS786" s="35"/>
      <c r="AT786" s="35"/>
      <c r="AU786" s="35"/>
      <c r="AV786" s="35"/>
      <c r="AW786" s="35"/>
      <c r="AX786" s="35"/>
    </row>
    <row r="787" ht="15.75" customHeight="1">
      <c r="D787" s="60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  <c r="AA787" s="35"/>
      <c r="AB787" s="35"/>
      <c r="AD787" s="35"/>
      <c r="AE787" s="35"/>
      <c r="AF787" s="35"/>
      <c r="AG787" s="35"/>
      <c r="AH787" s="35"/>
      <c r="AI787" s="35"/>
      <c r="AJ787" s="35"/>
      <c r="AK787" s="35"/>
      <c r="AL787" s="35"/>
      <c r="AM787" s="35"/>
      <c r="AN787" s="35"/>
      <c r="AO787" s="35"/>
      <c r="AP787" s="35"/>
      <c r="AQ787" s="35"/>
      <c r="AR787" s="35"/>
      <c r="AS787" s="35"/>
      <c r="AT787" s="35"/>
      <c r="AU787" s="35"/>
      <c r="AV787" s="35"/>
      <c r="AW787" s="35"/>
      <c r="AX787" s="35"/>
    </row>
    <row r="788" ht="15.75" customHeight="1">
      <c r="D788" s="60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  <c r="AA788" s="35"/>
      <c r="AB788" s="35"/>
      <c r="AD788" s="35"/>
      <c r="AE788" s="35"/>
      <c r="AF788" s="35"/>
      <c r="AG788" s="35"/>
      <c r="AH788" s="35"/>
      <c r="AI788" s="35"/>
      <c r="AJ788" s="35"/>
      <c r="AK788" s="35"/>
      <c r="AL788" s="35"/>
      <c r="AM788" s="35"/>
      <c r="AN788" s="35"/>
      <c r="AO788" s="35"/>
      <c r="AP788" s="35"/>
      <c r="AQ788" s="35"/>
      <c r="AR788" s="35"/>
      <c r="AS788" s="35"/>
      <c r="AT788" s="35"/>
      <c r="AU788" s="35"/>
      <c r="AV788" s="35"/>
      <c r="AW788" s="35"/>
      <c r="AX788" s="35"/>
    </row>
    <row r="789" ht="15.75" customHeight="1">
      <c r="D789" s="60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  <c r="AA789" s="35"/>
      <c r="AB789" s="35"/>
      <c r="AD789" s="35"/>
      <c r="AE789" s="35"/>
      <c r="AF789" s="35"/>
      <c r="AG789" s="35"/>
      <c r="AH789" s="35"/>
      <c r="AI789" s="35"/>
      <c r="AJ789" s="35"/>
      <c r="AK789" s="35"/>
      <c r="AL789" s="35"/>
      <c r="AM789" s="35"/>
      <c r="AN789" s="35"/>
      <c r="AO789" s="35"/>
      <c r="AP789" s="35"/>
      <c r="AQ789" s="35"/>
      <c r="AR789" s="35"/>
      <c r="AS789" s="35"/>
      <c r="AT789" s="35"/>
      <c r="AU789" s="35"/>
      <c r="AV789" s="35"/>
      <c r="AW789" s="35"/>
      <c r="AX789" s="35"/>
    </row>
    <row r="790" ht="15.75" customHeight="1">
      <c r="D790" s="60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  <c r="AA790" s="35"/>
      <c r="AB790" s="35"/>
      <c r="AD790" s="35"/>
      <c r="AE790" s="35"/>
      <c r="AF790" s="35"/>
      <c r="AG790" s="35"/>
      <c r="AH790" s="35"/>
      <c r="AI790" s="35"/>
      <c r="AJ790" s="35"/>
      <c r="AK790" s="35"/>
      <c r="AL790" s="35"/>
      <c r="AM790" s="35"/>
      <c r="AN790" s="35"/>
      <c r="AO790" s="35"/>
      <c r="AP790" s="35"/>
      <c r="AQ790" s="35"/>
      <c r="AR790" s="35"/>
      <c r="AS790" s="35"/>
      <c r="AT790" s="35"/>
      <c r="AU790" s="35"/>
      <c r="AV790" s="35"/>
      <c r="AW790" s="35"/>
      <c r="AX790" s="35"/>
    </row>
    <row r="791" ht="15.75" customHeight="1">
      <c r="D791" s="60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  <c r="AA791" s="35"/>
      <c r="AB791" s="35"/>
      <c r="AD791" s="35"/>
      <c r="AE791" s="35"/>
      <c r="AF791" s="35"/>
      <c r="AG791" s="35"/>
      <c r="AH791" s="35"/>
      <c r="AI791" s="35"/>
      <c r="AJ791" s="35"/>
      <c r="AK791" s="35"/>
      <c r="AL791" s="35"/>
      <c r="AM791" s="35"/>
      <c r="AN791" s="35"/>
      <c r="AO791" s="35"/>
      <c r="AP791" s="35"/>
      <c r="AQ791" s="35"/>
      <c r="AR791" s="35"/>
      <c r="AS791" s="35"/>
      <c r="AT791" s="35"/>
      <c r="AU791" s="35"/>
      <c r="AV791" s="35"/>
      <c r="AW791" s="35"/>
      <c r="AX791" s="35"/>
    </row>
    <row r="792" ht="15.75" customHeight="1">
      <c r="D792" s="60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  <c r="AA792" s="35"/>
      <c r="AB792" s="35"/>
      <c r="AD792" s="35"/>
      <c r="AE792" s="35"/>
      <c r="AF792" s="35"/>
      <c r="AG792" s="35"/>
      <c r="AH792" s="35"/>
      <c r="AI792" s="35"/>
      <c r="AJ792" s="35"/>
      <c r="AK792" s="35"/>
      <c r="AL792" s="35"/>
      <c r="AM792" s="35"/>
      <c r="AN792" s="35"/>
      <c r="AO792" s="35"/>
      <c r="AP792" s="35"/>
      <c r="AQ792" s="35"/>
      <c r="AR792" s="35"/>
      <c r="AS792" s="35"/>
      <c r="AT792" s="35"/>
      <c r="AU792" s="35"/>
      <c r="AV792" s="35"/>
      <c r="AW792" s="35"/>
      <c r="AX792" s="35"/>
    </row>
    <row r="793" ht="15.75" customHeight="1">
      <c r="D793" s="60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  <c r="AA793" s="35"/>
      <c r="AB793" s="35"/>
      <c r="AD793" s="35"/>
      <c r="AE793" s="35"/>
      <c r="AF793" s="35"/>
      <c r="AG793" s="35"/>
      <c r="AH793" s="35"/>
      <c r="AI793" s="35"/>
      <c r="AJ793" s="35"/>
      <c r="AK793" s="35"/>
      <c r="AL793" s="35"/>
      <c r="AM793" s="35"/>
      <c r="AN793" s="35"/>
      <c r="AO793" s="35"/>
      <c r="AP793" s="35"/>
      <c r="AQ793" s="35"/>
      <c r="AR793" s="35"/>
      <c r="AS793" s="35"/>
      <c r="AT793" s="35"/>
      <c r="AU793" s="35"/>
      <c r="AV793" s="35"/>
      <c r="AW793" s="35"/>
      <c r="AX793" s="35"/>
    </row>
    <row r="794" ht="15.75" customHeight="1">
      <c r="D794" s="60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  <c r="AA794" s="35"/>
      <c r="AB794" s="35"/>
      <c r="AD794" s="35"/>
      <c r="AE794" s="35"/>
      <c r="AF794" s="35"/>
      <c r="AG794" s="35"/>
      <c r="AH794" s="35"/>
      <c r="AI794" s="35"/>
      <c r="AJ794" s="35"/>
      <c r="AK794" s="35"/>
      <c r="AL794" s="35"/>
      <c r="AM794" s="35"/>
      <c r="AN794" s="35"/>
      <c r="AO794" s="35"/>
      <c r="AP794" s="35"/>
      <c r="AQ794" s="35"/>
      <c r="AR794" s="35"/>
      <c r="AS794" s="35"/>
      <c r="AT794" s="35"/>
      <c r="AU794" s="35"/>
      <c r="AV794" s="35"/>
      <c r="AW794" s="35"/>
      <c r="AX794" s="35"/>
    </row>
    <row r="795" ht="15.75" customHeight="1">
      <c r="D795" s="60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5"/>
      <c r="AB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35"/>
      <c r="AS795" s="35"/>
      <c r="AT795" s="35"/>
      <c r="AU795" s="35"/>
      <c r="AV795" s="35"/>
      <c r="AW795" s="35"/>
      <c r="AX795" s="35"/>
    </row>
    <row r="796" ht="15.75" customHeight="1">
      <c r="D796" s="60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  <c r="AA796" s="35"/>
      <c r="AB796" s="35"/>
      <c r="AD796" s="35"/>
      <c r="AE796" s="35"/>
      <c r="AF796" s="35"/>
      <c r="AG796" s="35"/>
      <c r="AH796" s="35"/>
      <c r="AI796" s="35"/>
      <c r="AJ796" s="35"/>
      <c r="AK796" s="35"/>
      <c r="AL796" s="35"/>
      <c r="AM796" s="35"/>
      <c r="AN796" s="35"/>
      <c r="AO796" s="35"/>
      <c r="AP796" s="35"/>
      <c r="AQ796" s="35"/>
      <c r="AR796" s="35"/>
      <c r="AS796" s="35"/>
      <c r="AT796" s="35"/>
      <c r="AU796" s="35"/>
      <c r="AV796" s="35"/>
      <c r="AW796" s="35"/>
      <c r="AX796" s="35"/>
    </row>
    <row r="797" ht="15.75" customHeight="1">
      <c r="D797" s="60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  <c r="AA797" s="35"/>
      <c r="AB797" s="35"/>
      <c r="AD797" s="35"/>
      <c r="AE797" s="35"/>
      <c r="AF797" s="35"/>
      <c r="AG797" s="35"/>
      <c r="AH797" s="35"/>
      <c r="AI797" s="35"/>
      <c r="AJ797" s="35"/>
      <c r="AK797" s="35"/>
      <c r="AL797" s="35"/>
      <c r="AM797" s="35"/>
      <c r="AN797" s="35"/>
      <c r="AO797" s="35"/>
      <c r="AP797" s="35"/>
      <c r="AQ797" s="35"/>
      <c r="AR797" s="35"/>
      <c r="AS797" s="35"/>
      <c r="AT797" s="35"/>
      <c r="AU797" s="35"/>
      <c r="AV797" s="35"/>
      <c r="AW797" s="35"/>
      <c r="AX797" s="35"/>
    </row>
    <row r="798" ht="15.75" customHeight="1">
      <c r="D798" s="60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  <c r="AA798" s="35"/>
      <c r="AB798" s="35"/>
      <c r="AD798" s="35"/>
      <c r="AE798" s="35"/>
      <c r="AF798" s="35"/>
      <c r="AG798" s="35"/>
      <c r="AH798" s="35"/>
      <c r="AI798" s="35"/>
      <c r="AJ798" s="35"/>
      <c r="AK798" s="35"/>
      <c r="AL798" s="35"/>
      <c r="AM798" s="35"/>
      <c r="AN798" s="35"/>
      <c r="AO798" s="35"/>
      <c r="AP798" s="35"/>
      <c r="AQ798" s="35"/>
      <c r="AR798" s="35"/>
      <c r="AS798" s="35"/>
      <c r="AT798" s="35"/>
      <c r="AU798" s="35"/>
      <c r="AV798" s="35"/>
      <c r="AW798" s="35"/>
      <c r="AX798" s="35"/>
    </row>
    <row r="799" ht="15.75" customHeight="1">
      <c r="D799" s="60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  <c r="AA799" s="35"/>
      <c r="AB799" s="35"/>
      <c r="AD799" s="35"/>
      <c r="AE799" s="35"/>
      <c r="AF799" s="35"/>
      <c r="AG799" s="35"/>
      <c r="AH799" s="35"/>
      <c r="AI799" s="35"/>
      <c r="AJ799" s="35"/>
      <c r="AK799" s="35"/>
      <c r="AL799" s="35"/>
      <c r="AM799" s="35"/>
      <c r="AN799" s="35"/>
      <c r="AO799" s="35"/>
      <c r="AP799" s="35"/>
      <c r="AQ799" s="35"/>
      <c r="AR799" s="35"/>
      <c r="AS799" s="35"/>
      <c r="AT799" s="35"/>
      <c r="AU799" s="35"/>
      <c r="AV799" s="35"/>
      <c r="AW799" s="35"/>
      <c r="AX799" s="35"/>
    </row>
    <row r="800" ht="15.75" customHeight="1">
      <c r="D800" s="60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  <c r="AA800" s="35"/>
      <c r="AB800" s="35"/>
      <c r="AD800" s="35"/>
      <c r="AE800" s="35"/>
      <c r="AF800" s="35"/>
      <c r="AG800" s="35"/>
      <c r="AH800" s="35"/>
      <c r="AI800" s="35"/>
      <c r="AJ800" s="35"/>
      <c r="AK800" s="35"/>
      <c r="AL800" s="35"/>
      <c r="AM800" s="35"/>
      <c r="AN800" s="35"/>
      <c r="AO800" s="35"/>
      <c r="AP800" s="35"/>
      <c r="AQ800" s="35"/>
      <c r="AR800" s="35"/>
      <c r="AS800" s="35"/>
      <c r="AT800" s="35"/>
      <c r="AU800" s="35"/>
      <c r="AV800" s="35"/>
      <c r="AW800" s="35"/>
      <c r="AX800" s="35"/>
    </row>
    <row r="801" ht="15.75" customHeight="1">
      <c r="D801" s="60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  <c r="AA801" s="35"/>
      <c r="AB801" s="35"/>
      <c r="AD801" s="35"/>
      <c r="AE801" s="35"/>
      <c r="AF801" s="35"/>
      <c r="AG801" s="35"/>
      <c r="AH801" s="35"/>
      <c r="AI801" s="35"/>
      <c r="AJ801" s="35"/>
      <c r="AK801" s="35"/>
      <c r="AL801" s="35"/>
      <c r="AM801" s="35"/>
      <c r="AN801" s="35"/>
      <c r="AO801" s="35"/>
      <c r="AP801" s="35"/>
      <c r="AQ801" s="35"/>
      <c r="AR801" s="35"/>
      <c r="AS801" s="35"/>
      <c r="AT801" s="35"/>
      <c r="AU801" s="35"/>
      <c r="AV801" s="35"/>
      <c r="AW801" s="35"/>
      <c r="AX801" s="35"/>
    </row>
    <row r="802" ht="15.75" customHeight="1">
      <c r="D802" s="60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  <c r="AA802" s="35"/>
      <c r="AB802" s="35"/>
      <c r="AD802" s="35"/>
      <c r="AE802" s="35"/>
      <c r="AF802" s="35"/>
      <c r="AG802" s="35"/>
      <c r="AH802" s="35"/>
      <c r="AI802" s="35"/>
      <c r="AJ802" s="35"/>
      <c r="AK802" s="35"/>
      <c r="AL802" s="35"/>
      <c r="AM802" s="35"/>
      <c r="AN802" s="35"/>
      <c r="AO802" s="35"/>
      <c r="AP802" s="35"/>
      <c r="AQ802" s="35"/>
      <c r="AR802" s="35"/>
      <c r="AS802" s="35"/>
      <c r="AT802" s="35"/>
      <c r="AU802" s="35"/>
      <c r="AV802" s="35"/>
      <c r="AW802" s="35"/>
      <c r="AX802" s="35"/>
    </row>
    <row r="803" ht="15.75" customHeight="1">
      <c r="D803" s="60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  <c r="AA803" s="35"/>
      <c r="AB803" s="35"/>
      <c r="AD803" s="35"/>
      <c r="AE803" s="35"/>
      <c r="AF803" s="35"/>
      <c r="AG803" s="35"/>
      <c r="AH803" s="35"/>
      <c r="AI803" s="35"/>
      <c r="AJ803" s="35"/>
      <c r="AK803" s="35"/>
      <c r="AL803" s="35"/>
      <c r="AM803" s="35"/>
      <c r="AN803" s="35"/>
      <c r="AO803" s="35"/>
      <c r="AP803" s="35"/>
      <c r="AQ803" s="35"/>
      <c r="AR803" s="35"/>
      <c r="AS803" s="35"/>
      <c r="AT803" s="35"/>
      <c r="AU803" s="35"/>
      <c r="AV803" s="35"/>
      <c r="AW803" s="35"/>
      <c r="AX803" s="35"/>
    </row>
    <row r="804" ht="15.75" customHeight="1">
      <c r="D804" s="60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  <c r="AA804" s="35"/>
      <c r="AB804" s="35"/>
      <c r="AD804" s="35"/>
      <c r="AE804" s="35"/>
      <c r="AF804" s="35"/>
      <c r="AG804" s="35"/>
      <c r="AH804" s="35"/>
      <c r="AI804" s="35"/>
      <c r="AJ804" s="35"/>
      <c r="AK804" s="35"/>
      <c r="AL804" s="35"/>
      <c r="AM804" s="35"/>
      <c r="AN804" s="35"/>
      <c r="AO804" s="35"/>
      <c r="AP804" s="35"/>
      <c r="AQ804" s="35"/>
      <c r="AR804" s="35"/>
      <c r="AS804" s="35"/>
      <c r="AT804" s="35"/>
      <c r="AU804" s="35"/>
      <c r="AV804" s="35"/>
      <c r="AW804" s="35"/>
      <c r="AX804" s="35"/>
    </row>
    <row r="805" ht="15.75" customHeight="1">
      <c r="D805" s="60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  <c r="AA805" s="35"/>
      <c r="AB805" s="35"/>
      <c r="AD805" s="35"/>
      <c r="AE805" s="35"/>
      <c r="AF805" s="35"/>
      <c r="AG805" s="35"/>
      <c r="AH805" s="35"/>
      <c r="AI805" s="35"/>
      <c r="AJ805" s="35"/>
      <c r="AK805" s="35"/>
      <c r="AL805" s="35"/>
      <c r="AM805" s="35"/>
      <c r="AN805" s="35"/>
      <c r="AO805" s="35"/>
      <c r="AP805" s="35"/>
      <c r="AQ805" s="35"/>
      <c r="AR805" s="35"/>
      <c r="AS805" s="35"/>
      <c r="AT805" s="35"/>
      <c r="AU805" s="35"/>
      <c r="AV805" s="35"/>
      <c r="AW805" s="35"/>
      <c r="AX805" s="35"/>
    </row>
    <row r="806" ht="15.75" customHeight="1">
      <c r="D806" s="60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  <c r="AA806" s="35"/>
      <c r="AB806" s="35"/>
      <c r="AD806" s="35"/>
      <c r="AE806" s="35"/>
      <c r="AF806" s="35"/>
      <c r="AG806" s="35"/>
      <c r="AH806" s="35"/>
      <c r="AI806" s="35"/>
      <c r="AJ806" s="35"/>
      <c r="AK806" s="35"/>
      <c r="AL806" s="35"/>
      <c r="AM806" s="35"/>
      <c r="AN806" s="35"/>
      <c r="AO806" s="35"/>
      <c r="AP806" s="35"/>
      <c r="AQ806" s="35"/>
      <c r="AR806" s="35"/>
      <c r="AS806" s="35"/>
      <c r="AT806" s="35"/>
      <c r="AU806" s="35"/>
      <c r="AV806" s="35"/>
      <c r="AW806" s="35"/>
      <c r="AX806" s="35"/>
    </row>
    <row r="807" ht="15.75" customHeight="1">
      <c r="D807" s="60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  <c r="AU807" s="35"/>
      <c r="AV807" s="35"/>
      <c r="AW807" s="35"/>
      <c r="AX807" s="35"/>
    </row>
    <row r="808" ht="15.75" customHeight="1">
      <c r="D808" s="60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  <c r="AA808" s="35"/>
      <c r="AB808" s="35"/>
      <c r="AD808" s="35"/>
      <c r="AE808" s="35"/>
      <c r="AF808" s="35"/>
      <c r="AG808" s="35"/>
      <c r="AH808" s="35"/>
      <c r="AI808" s="35"/>
      <c r="AJ808" s="35"/>
      <c r="AK808" s="35"/>
      <c r="AL808" s="35"/>
      <c r="AM808" s="35"/>
      <c r="AN808" s="35"/>
      <c r="AO808" s="35"/>
      <c r="AP808" s="35"/>
      <c r="AQ808" s="35"/>
      <c r="AR808" s="35"/>
      <c r="AS808" s="35"/>
      <c r="AT808" s="35"/>
      <c r="AU808" s="35"/>
      <c r="AV808" s="35"/>
      <c r="AW808" s="35"/>
      <c r="AX808" s="35"/>
    </row>
    <row r="809" ht="15.75" customHeight="1">
      <c r="D809" s="60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  <c r="AA809" s="35"/>
      <c r="AB809" s="35"/>
      <c r="AD809" s="35"/>
      <c r="AE809" s="35"/>
      <c r="AF809" s="35"/>
      <c r="AG809" s="35"/>
      <c r="AH809" s="35"/>
      <c r="AI809" s="35"/>
      <c r="AJ809" s="35"/>
      <c r="AK809" s="35"/>
      <c r="AL809" s="35"/>
      <c r="AM809" s="35"/>
      <c r="AN809" s="35"/>
      <c r="AO809" s="35"/>
      <c r="AP809" s="35"/>
      <c r="AQ809" s="35"/>
      <c r="AR809" s="35"/>
      <c r="AS809" s="35"/>
      <c r="AT809" s="35"/>
      <c r="AU809" s="35"/>
      <c r="AV809" s="35"/>
      <c r="AW809" s="35"/>
      <c r="AX809" s="35"/>
    </row>
    <row r="810" ht="15.75" customHeight="1">
      <c r="D810" s="60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  <c r="AA810" s="35"/>
      <c r="AB810" s="35"/>
      <c r="AD810" s="35"/>
      <c r="AE810" s="35"/>
      <c r="AF810" s="35"/>
      <c r="AG810" s="35"/>
      <c r="AH810" s="35"/>
      <c r="AI810" s="35"/>
      <c r="AJ810" s="35"/>
      <c r="AK810" s="35"/>
      <c r="AL810" s="35"/>
      <c r="AM810" s="35"/>
      <c r="AN810" s="35"/>
      <c r="AO810" s="35"/>
      <c r="AP810" s="35"/>
      <c r="AQ810" s="35"/>
      <c r="AR810" s="35"/>
      <c r="AS810" s="35"/>
      <c r="AT810" s="35"/>
      <c r="AU810" s="35"/>
      <c r="AV810" s="35"/>
      <c r="AW810" s="35"/>
      <c r="AX810" s="35"/>
    </row>
    <row r="811" ht="15.75" customHeight="1">
      <c r="D811" s="60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  <c r="AA811" s="35"/>
      <c r="AB811" s="35"/>
      <c r="AD811" s="35"/>
      <c r="AE811" s="35"/>
      <c r="AF811" s="35"/>
      <c r="AG811" s="35"/>
      <c r="AH811" s="35"/>
      <c r="AI811" s="35"/>
      <c r="AJ811" s="35"/>
      <c r="AK811" s="35"/>
      <c r="AL811" s="35"/>
      <c r="AM811" s="35"/>
      <c r="AN811" s="35"/>
      <c r="AO811" s="35"/>
      <c r="AP811" s="35"/>
      <c r="AQ811" s="35"/>
      <c r="AR811" s="35"/>
      <c r="AS811" s="35"/>
      <c r="AT811" s="35"/>
      <c r="AU811" s="35"/>
      <c r="AV811" s="35"/>
      <c r="AW811" s="35"/>
      <c r="AX811" s="35"/>
    </row>
    <row r="812" ht="15.75" customHeight="1">
      <c r="D812" s="60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  <c r="AA812" s="35"/>
      <c r="AB812" s="35"/>
      <c r="AD812" s="35"/>
      <c r="AE812" s="35"/>
      <c r="AF812" s="35"/>
      <c r="AG812" s="35"/>
      <c r="AH812" s="35"/>
      <c r="AI812" s="35"/>
      <c r="AJ812" s="35"/>
      <c r="AK812" s="35"/>
      <c r="AL812" s="35"/>
      <c r="AM812" s="35"/>
      <c r="AN812" s="35"/>
      <c r="AO812" s="35"/>
      <c r="AP812" s="35"/>
      <c r="AQ812" s="35"/>
      <c r="AR812" s="35"/>
      <c r="AS812" s="35"/>
      <c r="AT812" s="35"/>
      <c r="AU812" s="35"/>
      <c r="AV812" s="35"/>
      <c r="AW812" s="35"/>
      <c r="AX812" s="35"/>
    </row>
    <row r="813" ht="15.75" customHeight="1">
      <c r="D813" s="60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  <c r="AA813" s="35"/>
      <c r="AB813" s="35"/>
      <c r="AD813" s="35"/>
      <c r="AE813" s="35"/>
      <c r="AF813" s="35"/>
      <c r="AG813" s="35"/>
      <c r="AH813" s="35"/>
      <c r="AI813" s="35"/>
      <c r="AJ813" s="35"/>
      <c r="AK813" s="35"/>
      <c r="AL813" s="35"/>
      <c r="AM813" s="35"/>
      <c r="AN813" s="35"/>
      <c r="AO813" s="35"/>
      <c r="AP813" s="35"/>
      <c r="AQ813" s="35"/>
      <c r="AR813" s="35"/>
      <c r="AS813" s="35"/>
      <c r="AT813" s="35"/>
      <c r="AU813" s="35"/>
      <c r="AV813" s="35"/>
      <c r="AW813" s="35"/>
      <c r="AX813" s="35"/>
    </row>
    <row r="814" ht="15.75" customHeight="1">
      <c r="D814" s="60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  <c r="AA814" s="35"/>
      <c r="AB814" s="35"/>
      <c r="AD814" s="35"/>
      <c r="AE814" s="35"/>
      <c r="AF814" s="35"/>
      <c r="AG814" s="35"/>
      <c r="AH814" s="35"/>
      <c r="AI814" s="35"/>
      <c r="AJ814" s="35"/>
      <c r="AK814" s="35"/>
      <c r="AL814" s="35"/>
      <c r="AM814" s="35"/>
      <c r="AN814" s="35"/>
      <c r="AO814" s="35"/>
      <c r="AP814" s="35"/>
      <c r="AQ814" s="35"/>
      <c r="AR814" s="35"/>
      <c r="AS814" s="35"/>
      <c r="AT814" s="35"/>
      <c r="AU814" s="35"/>
      <c r="AV814" s="35"/>
      <c r="AW814" s="35"/>
      <c r="AX814" s="35"/>
    </row>
    <row r="815" ht="15.75" customHeight="1">
      <c r="D815" s="60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  <c r="AA815" s="35"/>
      <c r="AB815" s="35"/>
      <c r="AD815" s="35"/>
      <c r="AE815" s="35"/>
      <c r="AF815" s="35"/>
      <c r="AG815" s="35"/>
      <c r="AH815" s="35"/>
      <c r="AI815" s="35"/>
      <c r="AJ815" s="35"/>
      <c r="AK815" s="35"/>
      <c r="AL815" s="35"/>
      <c r="AM815" s="35"/>
      <c r="AN815" s="35"/>
      <c r="AO815" s="35"/>
      <c r="AP815" s="35"/>
      <c r="AQ815" s="35"/>
      <c r="AR815" s="35"/>
      <c r="AS815" s="35"/>
      <c r="AT815" s="35"/>
      <c r="AU815" s="35"/>
      <c r="AV815" s="35"/>
      <c r="AW815" s="35"/>
      <c r="AX815" s="35"/>
    </row>
    <row r="816" ht="15.75" customHeight="1">
      <c r="D816" s="60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  <c r="AA816" s="35"/>
      <c r="AB816" s="35"/>
      <c r="AD816" s="35"/>
      <c r="AE816" s="35"/>
      <c r="AF816" s="35"/>
      <c r="AG816" s="35"/>
      <c r="AH816" s="35"/>
      <c r="AI816" s="35"/>
      <c r="AJ816" s="35"/>
      <c r="AK816" s="35"/>
      <c r="AL816" s="35"/>
      <c r="AM816" s="35"/>
      <c r="AN816" s="35"/>
      <c r="AO816" s="35"/>
      <c r="AP816" s="35"/>
      <c r="AQ816" s="35"/>
      <c r="AR816" s="35"/>
      <c r="AS816" s="35"/>
      <c r="AT816" s="35"/>
      <c r="AU816" s="35"/>
      <c r="AV816" s="35"/>
      <c r="AW816" s="35"/>
      <c r="AX816" s="35"/>
    </row>
    <row r="817" ht="15.75" customHeight="1">
      <c r="D817" s="60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  <c r="AB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  <c r="AU817" s="35"/>
      <c r="AV817" s="35"/>
      <c r="AW817" s="35"/>
      <c r="AX817" s="35"/>
    </row>
    <row r="818" ht="15.75" customHeight="1">
      <c r="D818" s="60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  <c r="AA818" s="35"/>
      <c r="AB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35"/>
      <c r="AS818" s="35"/>
      <c r="AT818" s="35"/>
      <c r="AU818" s="35"/>
      <c r="AV818" s="35"/>
      <c r="AW818" s="35"/>
      <c r="AX818" s="35"/>
    </row>
    <row r="819" ht="15.75" customHeight="1">
      <c r="D819" s="60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  <c r="AA819" s="35"/>
      <c r="AB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35"/>
      <c r="AS819" s="35"/>
      <c r="AT819" s="35"/>
      <c r="AU819" s="35"/>
      <c r="AV819" s="35"/>
      <c r="AW819" s="35"/>
      <c r="AX819" s="35"/>
    </row>
    <row r="820" ht="15.75" customHeight="1">
      <c r="D820" s="60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  <c r="AA820" s="35"/>
      <c r="AB820" s="35"/>
      <c r="AD820" s="35"/>
      <c r="AE820" s="35"/>
      <c r="AF820" s="35"/>
      <c r="AG820" s="35"/>
      <c r="AH820" s="35"/>
      <c r="AI820" s="35"/>
      <c r="AJ820" s="35"/>
      <c r="AK820" s="35"/>
      <c r="AL820" s="35"/>
      <c r="AM820" s="35"/>
      <c r="AN820" s="35"/>
      <c r="AO820" s="35"/>
      <c r="AP820" s="35"/>
      <c r="AQ820" s="35"/>
      <c r="AR820" s="35"/>
      <c r="AS820" s="35"/>
      <c r="AT820" s="35"/>
      <c r="AU820" s="35"/>
      <c r="AV820" s="35"/>
      <c r="AW820" s="35"/>
      <c r="AX820" s="35"/>
    </row>
    <row r="821" ht="15.75" customHeight="1">
      <c r="D821" s="60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  <c r="AA821" s="35"/>
      <c r="AB821" s="35"/>
      <c r="AD821" s="35"/>
      <c r="AE821" s="35"/>
      <c r="AF821" s="35"/>
      <c r="AG821" s="35"/>
      <c r="AH821" s="35"/>
      <c r="AI821" s="35"/>
      <c r="AJ821" s="35"/>
      <c r="AK821" s="35"/>
      <c r="AL821" s="35"/>
      <c r="AM821" s="35"/>
      <c r="AN821" s="35"/>
      <c r="AO821" s="35"/>
      <c r="AP821" s="35"/>
      <c r="AQ821" s="35"/>
      <c r="AR821" s="35"/>
      <c r="AS821" s="35"/>
      <c r="AT821" s="35"/>
      <c r="AU821" s="35"/>
      <c r="AV821" s="35"/>
      <c r="AW821" s="35"/>
      <c r="AX821" s="35"/>
    </row>
    <row r="822" ht="15.75" customHeight="1">
      <c r="D822" s="60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  <c r="AA822" s="35"/>
      <c r="AB822" s="35"/>
      <c r="AD822" s="35"/>
      <c r="AE822" s="35"/>
      <c r="AF822" s="35"/>
      <c r="AG822" s="35"/>
      <c r="AH822" s="35"/>
      <c r="AI822" s="35"/>
      <c r="AJ822" s="35"/>
      <c r="AK822" s="35"/>
      <c r="AL822" s="35"/>
      <c r="AM822" s="35"/>
      <c r="AN822" s="35"/>
      <c r="AO822" s="35"/>
      <c r="AP822" s="35"/>
      <c r="AQ822" s="35"/>
      <c r="AR822" s="35"/>
      <c r="AS822" s="35"/>
      <c r="AT822" s="35"/>
      <c r="AU822" s="35"/>
      <c r="AV822" s="35"/>
      <c r="AW822" s="35"/>
      <c r="AX822" s="35"/>
    </row>
    <row r="823" ht="15.75" customHeight="1">
      <c r="D823" s="60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  <c r="AA823" s="35"/>
      <c r="AB823" s="35"/>
      <c r="AD823" s="35"/>
      <c r="AE823" s="35"/>
      <c r="AF823" s="35"/>
      <c r="AG823" s="35"/>
      <c r="AH823" s="35"/>
      <c r="AI823" s="35"/>
      <c r="AJ823" s="35"/>
      <c r="AK823" s="35"/>
      <c r="AL823" s="35"/>
      <c r="AM823" s="35"/>
      <c r="AN823" s="35"/>
      <c r="AO823" s="35"/>
      <c r="AP823" s="35"/>
      <c r="AQ823" s="35"/>
      <c r="AR823" s="35"/>
      <c r="AS823" s="35"/>
      <c r="AT823" s="35"/>
      <c r="AU823" s="35"/>
      <c r="AV823" s="35"/>
      <c r="AW823" s="35"/>
      <c r="AX823" s="35"/>
    </row>
    <row r="824" ht="15.75" customHeight="1">
      <c r="D824" s="60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  <c r="AA824" s="35"/>
      <c r="AB824" s="35"/>
      <c r="AD824" s="35"/>
      <c r="AE824" s="35"/>
      <c r="AF824" s="35"/>
      <c r="AG824" s="35"/>
      <c r="AH824" s="35"/>
      <c r="AI824" s="35"/>
      <c r="AJ824" s="35"/>
      <c r="AK824" s="35"/>
      <c r="AL824" s="35"/>
      <c r="AM824" s="35"/>
      <c r="AN824" s="35"/>
      <c r="AO824" s="35"/>
      <c r="AP824" s="35"/>
      <c r="AQ824" s="35"/>
      <c r="AR824" s="35"/>
      <c r="AS824" s="35"/>
      <c r="AT824" s="35"/>
      <c r="AU824" s="35"/>
      <c r="AV824" s="35"/>
      <c r="AW824" s="35"/>
      <c r="AX824" s="35"/>
    </row>
    <row r="825" ht="15.75" customHeight="1">
      <c r="D825" s="60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  <c r="AA825" s="35"/>
      <c r="AB825" s="35"/>
      <c r="AD825" s="35"/>
      <c r="AE825" s="35"/>
      <c r="AF825" s="35"/>
      <c r="AG825" s="35"/>
      <c r="AH825" s="35"/>
      <c r="AI825" s="35"/>
      <c r="AJ825" s="35"/>
      <c r="AK825" s="35"/>
      <c r="AL825" s="35"/>
      <c r="AM825" s="35"/>
      <c r="AN825" s="35"/>
      <c r="AO825" s="35"/>
      <c r="AP825" s="35"/>
      <c r="AQ825" s="35"/>
      <c r="AR825" s="35"/>
      <c r="AS825" s="35"/>
      <c r="AT825" s="35"/>
      <c r="AU825" s="35"/>
      <c r="AV825" s="35"/>
      <c r="AW825" s="35"/>
      <c r="AX825" s="35"/>
    </row>
    <row r="826" ht="15.75" customHeight="1">
      <c r="D826" s="60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  <c r="AA826" s="35"/>
      <c r="AB826" s="35"/>
      <c r="AD826" s="35"/>
      <c r="AE826" s="35"/>
      <c r="AF826" s="35"/>
      <c r="AG826" s="35"/>
      <c r="AH826" s="35"/>
      <c r="AI826" s="35"/>
      <c r="AJ826" s="35"/>
      <c r="AK826" s="35"/>
      <c r="AL826" s="35"/>
      <c r="AM826" s="35"/>
      <c r="AN826" s="35"/>
      <c r="AO826" s="35"/>
      <c r="AP826" s="35"/>
      <c r="AQ826" s="35"/>
      <c r="AR826" s="35"/>
      <c r="AS826" s="35"/>
      <c r="AT826" s="35"/>
      <c r="AU826" s="35"/>
      <c r="AV826" s="35"/>
      <c r="AW826" s="35"/>
      <c r="AX826" s="35"/>
    </row>
    <row r="827" ht="15.75" customHeight="1">
      <c r="D827" s="60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  <c r="AA827" s="35"/>
      <c r="AB827" s="35"/>
      <c r="AD827" s="35"/>
      <c r="AE827" s="35"/>
      <c r="AF827" s="35"/>
      <c r="AG827" s="35"/>
      <c r="AH827" s="35"/>
      <c r="AI827" s="35"/>
      <c r="AJ827" s="35"/>
      <c r="AK827" s="35"/>
      <c r="AL827" s="35"/>
      <c r="AM827" s="35"/>
      <c r="AN827" s="35"/>
      <c r="AO827" s="35"/>
      <c r="AP827" s="35"/>
      <c r="AQ827" s="35"/>
      <c r="AR827" s="35"/>
      <c r="AS827" s="35"/>
      <c r="AT827" s="35"/>
      <c r="AU827" s="35"/>
      <c r="AV827" s="35"/>
      <c r="AW827" s="35"/>
      <c r="AX827" s="35"/>
    </row>
    <row r="828" ht="15.75" customHeight="1">
      <c r="D828" s="60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  <c r="AA828" s="35"/>
      <c r="AB828" s="35"/>
      <c r="AD828" s="35"/>
      <c r="AE828" s="35"/>
      <c r="AF828" s="35"/>
      <c r="AG828" s="35"/>
      <c r="AH828" s="35"/>
      <c r="AI828" s="35"/>
      <c r="AJ828" s="35"/>
      <c r="AK828" s="35"/>
      <c r="AL828" s="35"/>
      <c r="AM828" s="35"/>
      <c r="AN828" s="35"/>
      <c r="AO828" s="35"/>
      <c r="AP828" s="35"/>
      <c r="AQ828" s="35"/>
      <c r="AR828" s="35"/>
      <c r="AS828" s="35"/>
      <c r="AT828" s="35"/>
      <c r="AU828" s="35"/>
      <c r="AV828" s="35"/>
      <c r="AW828" s="35"/>
      <c r="AX828" s="35"/>
    </row>
    <row r="829" ht="15.75" customHeight="1">
      <c r="D829" s="60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  <c r="AA829" s="35"/>
      <c r="AB829" s="35"/>
      <c r="AD829" s="35"/>
      <c r="AE829" s="35"/>
      <c r="AF829" s="35"/>
      <c r="AG829" s="35"/>
      <c r="AH829" s="35"/>
      <c r="AI829" s="35"/>
      <c r="AJ829" s="35"/>
      <c r="AK829" s="35"/>
      <c r="AL829" s="35"/>
      <c r="AM829" s="35"/>
      <c r="AN829" s="35"/>
      <c r="AO829" s="35"/>
      <c r="AP829" s="35"/>
      <c r="AQ829" s="35"/>
      <c r="AR829" s="35"/>
      <c r="AS829" s="35"/>
      <c r="AT829" s="35"/>
      <c r="AU829" s="35"/>
      <c r="AV829" s="35"/>
      <c r="AW829" s="35"/>
      <c r="AX829" s="35"/>
    </row>
    <row r="830" ht="15.75" customHeight="1">
      <c r="D830" s="60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  <c r="AA830" s="35"/>
      <c r="AB830" s="35"/>
      <c r="AD830" s="35"/>
      <c r="AE830" s="35"/>
      <c r="AF830" s="35"/>
      <c r="AG830" s="35"/>
      <c r="AH830" s="35"/>
      <c r="AI830" s="35"/>
      <c r="AJ830" s="35"/>
      <c r="AK830" s="35"/>
      <c r="AL830" s="35"/>
      <c r="AM830" s="35"/>
      <c r="AN830" s="35"/>
      <c r="AO830" s="35"/>
      <c r="AP830" s="35"/>
      <c r="AQ830" s="35"/>
      <c r="AR830" s="35"/>
      <c r="AS830" s="35"/>
      <c r="AT830" s="35"/>
      <c r="AU830" s="35"/>
      <c r="AV830" s="35"/>
      <c r="AW830" s="35"/>
      <c r="AX830" s="35"/>
    </row>
    <row r="831" ht="15.75" customHeight="1">
      <c r="D831" s="60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  <c r="AA831" s="35"/>
      <c r="AB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  <c r="AR831" s="35"/>
      <c r="AS831" s="35"/>
      <c r="AT831" s="35"/>
      <c r="AU831" s="35"/>
      <c r="AV831" s="35"/>
      <c r="AW831" s="35"/>
      <c r="AX831" s="35"/>
    </row>
    <row r="832" ht="15.75" customHeight="1">
      <c r="D832" s="60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  <c r="AA832" s="35"/>
      <c r="AB832" s="35"/>
      <c r="AD832" s="35"/>
      <c r="AE832" s="35"/>
      <c r="AF832" s="35"/>
      <c r="AG832" s="35"/>
      <c r="AH832" s="35"/>
      <c r="AI832" s="35"/>
      <c r="AJ832" s="35"/>
      <c r="AK832" s="35"/>
      <c r="AL832" s="35"/>
      <c r="AM832" s="35"/>
      <c r="AN832" s="35"/>
      <c r="AO832" s="35"/>
      <c r="AP832" s="35"/>
      <c r="AQ832" s="35"/>
      <c r="AR832" s="35"/>
      <c r="AS832" s="35"/>
      <c r="AT832" s="35"/>
      <c r="AU832" s="35"/>
      <c r="AV832" s="35"/>
      <c r="AW832" s="35"/>
      <c r="AX832" s="35"/>
    </row>
    <row r="833" ht="15.75" customHeight="1">
      <c r="D833" s="60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  <c r="AA833" s="35"/>
      <c r="AB833" s="35"/>
      <c r="AD833" s="35"/>
      <c r="AE833" s="35"/>
      <c r="AF833" s="35"/>
      <c r="AG833" s="35"/>
      <c r="AH833" s="35"/>
      <c r="AI833" s="35"/>
      <c r="AJ833" s="35"/>
      <c r="AK833" s="35"/>
      <c r="AL833" s="35"/>
      <c r="AM833" s="35"/>
      <c r="AN833" s="35"/>
      <c r="AO833" s="35"/>
      <c r="AP833" s="35"/>
      <c r="AQ833" s="35"/>
      <c r="AR833" s="35"/>
      <c r="AS833" s="35"/>
      <c r="AT833" s="35"/>
      <c r="AU833" s="35"/>
      <c r="AV833" s="35"/>
      <c r="AW833" s="35"/>
      <c r="AX833" s="35"/>
    </row>
    <row r="834" ht="15.75" customHeight="1">
      <c r="D834" s="60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  <c r="AA834" s="35"/>
      <c r="AB834" s="35"/>
      <c r="AD834" s="35"/>
      <c r="AE834" s="35"/>
      <c r="AF834" s="35"/>
      <c r="AG834" s="35"/>
      <c r="AH834" s="35"/>
      <c r="AI834" s="35"/>
      <c r="AJ834" s="35"/>
      <c r="AK834" s="35"/>
      <c r="AL834" s="35"/>
      <c r="AM834" s="35"/>
      <c r="AN834" s="35"/>
      <c r="AO834" s="35"/>
      <c r="AP834" s="35"/>
      <c r="AQ834" s="35"/>
      <c r="AR834" s="35"/>
      <c r="AS834" s="35"/>
      <c r="AT834" s="35"/>
      <c r="AU834" s="35"/>
      <c r="AV834" s="35"/>
      <c r="AW834" s="35"/>
      <c r="AX834" s="35"/>
    </row>
    <row r="835" ht="15.75" customHeight="1">
      <c r="D835" s="60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  <c r="AA835" s="35"/>
      <c r="AB835" s="35"/>
      <c r="AD835" s="35"/>
      <c r="AE835" s="35"/>
      <c r="AF835" s="35"/>
      <c r="AG835" s="35"/>
      <c r="AH835" s="35"/>
      <c r="AI835" s="35"/>
      <c r="AJ835" s="35"/>
      <c r="AK835" s="35"/>
      <c r="AL835" s="35"/>
      <c r="AM835" s="35"/>
      <c r="AN835" s="35"/>
      <c r="AO835" s="35"/>
      <c r="AP835" s="35"/>
      <c r="AQ835" s="35"/>
      <c r="AR835" s="35"/>
      <c r="AS835" s="35"/>
      <c r="AT835" s="35"/>
      <c r="AU835" s="35"/>
      <c r="AV835" s="35"/>
      <c r="AW835" s="35"/>
      <c r="AX835" s="35"/>
    </row>
    <row r="836" ht="15.75" customHeight="1">
      <c r="D836" s="60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  <c r="AA836" s="35"/>
      <c r="AB836" s="35"/>
      <c r="AD836" s="35"/>
      <c r="AE836" s="35"/>
      <c r="AF836" s="35"/>
      <c r="AG836" s="35"/>
      <c r="AH836" s="35"/>
      <c r="AI836" s="35"/>
      <c r="AJ836" s="35"/>
      <c r="AK836" s="35"/>
      <c r="AL836" s="35"/>
      <c r="AM836" s="35"/>
      <c r="AN836" s="35"/>
      <c r="AO836" s="35"/>
      <c r="AP836" s="35"/>
      <c r="AQ836" s="35"/>
      <c r="AR836" s="35"/>
      <c r="AS836" s="35"/>
      <c r="AT836" s="35"/>
      <c r="AU836" s="35"/>
      <c r="AV836" s="35"/>
      <c r="AW836" s="35"/>
      <c r="AX836" s="35"/>
    </row>
    <row r="837" ht="15.75" customHeight="1">
      <c r="D837" s="60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  <c r="AA837" s="35"/>
      <c r="AB837" s="35"/>
      <c r="AD837" s="35"/>
      <c r="AE837" s="35"/>
      <c r="AF837" s="35"/>
      <c r="AG837" s="35"/>
      <c r="AH837" s="35"/>
      <c r="AI837" s="35"/>
      <c r="AJ837" s="35"/>
      <c r="AK837" s="35"/>
      <c r="AL837" s="35"/>
      <c r="AM837" s="35"/>
      <c r="AN837" s="35"/>
      <c r="AO837" s="35"/>
      <c r="AP837" s="35"/>
      <c r="AQ837" s="35"/>
      <c r="AR837" s="35"/>
      <c r="AS837" s="35"/>
      <c r="AT837" s="35"/>
      <c r="AU837" s="35"/>
      <c r="AV837" s="35"/>
      <c r="AW837" s="35"/>
      <c r="AX837" s="35"/>
    </row>
    <row r="838" ht="15.75" customHeight="1">
      <c r="D838" s="60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  <c r="AA838" s="35"/>
      <c r="AB838" s="35"/>
      <c r="AD838" s="35"/>
      <c r="AE838" s="35"/>
      <c r="AF838" s="35"/>
      <c r="AG838" s="35"/>
      <c r="AH838" s="35"/>
      <c r="AI838" s="35"/>
      <c r="AJ838" s="35"/>
      <c r="AK838" s="35"/>
      <c r="AL838" s="35"/>
      <c r="AM838" s="35"/>
      <c r="AN838" s="35"/>
      <c r="AO838" s="35"/>
      <c r="AP838" s="35"/>
      <c r="AQ838" s="35"/>
      <c r="AR838" s="35"/>
      <c r="AS838" s="35"/>
      <c r="AT838" s="35"/>
      <c r="AU838" s="35"/>
      <c r="AV838" s="35"/>
      <c r="AW838" s="35"/>
      <c r="AX838" s="35"/>
    </row>
    <row r="839" ht="15.75" customHeight="1">
      <c r="D839" s="60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  <c r="AA839" s="35"/>
      <c r="AB839" s="35"/>
      <c r="AD839" s="35"/>
      <c r="AE839" s="35"/>
      <c r="AF839" s="35"/>
      <c r="AG839" s="35"/>
      <c r="AH839" s="35"/>
      <c r="AI839" s="35"/>
      <c r="AJ839" s="35"/>
      <c r="AK839" s="35"/>
      <c r="AL839" s="35"/>
      <c r="AM839" s="35"/>
      <c r="AN839" s="35"/>
      <c r="AO839" s="35"/>
      <c r="AP839" s="35"/>
      <c r="AQ839" s="35"/>
      <c r="AR839" s="35"/>
      <c r="AS839" s="35"/>
      <c r="AT839" s="35"/>
      <c r="AU839" s="35"/>
      <c r="AV839" s="35"/>
      <c r="AW839" s="35"/>
      <c r="AX839" s="35"/>
    </row>
    <row r="840" ht="15.75" customHeight="1">
      <c r="D840" s="60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  <c r="AA840" s="35"/>
      <c r="AB840" s="35"/>
      <c r="AD840" s="35"/>
      <c r="AE840" s="35"/>
      <c r="AF840" s="35"/>
      <c r="AG840" s="35"/>
      <c r="AH840" s="35"/>
      <c r="AI840" s="35"/>
      <c r="AJ840" s="35"/>
      <c r="AK840" s="35"/>
      <c r="AL840" s="35"/>
      <c r="AM840" s="35"/>
      <c r="AN840" s="35"/>
      <c r="AO840" s="35"/>
      <c r="AP840" s="35"/>
      <c r="AQ840" s="35"/>
      <c r="AR840" s="35"/>
      <c r="AS840" s="35"/>
      <c r="AT840" s="35"/>
      <c r="AU840" s="35"/>
      <c r="AV840" s="35"/>
      <c r="AW840" s="35"/>
      <c r="AX840" s="35"/>
    </row>
    <row r="841" ht="15.75" customHeight="1">
      <c r="D841" s="60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  <c r="AA841" s="35"/>
      <c r="AB841" s="35"/>
      <c r="AD841" s="35"/>
      <c r="AE841" s="35"/>
      <c r="AF841" s="35"/>
      <c r="AG841" s="35"/>
      <c r="AH841" s="35"/>
      <c r="AI841" s="35"/>
      <c r="AJ841" s="35"/>
      <c r="AK841" s="35"/>
      <c r="AL841" s="35"/>
      <c r="AM841" s="35"/>
      <c r="AN841" s="35"/>
      <c r="AO841" s="35"/>
      <c r="AP841" s="35"/>
      <c r="AQ841" s="35"/>
      <c r="AR841" s="35"/>
      <c r="AS841" s="35"/>
      <c r="AT841" s="35"/>
      <c r="AU841" s="35"/>
      <c r="AV841" s="35"/>
      <c r="AW841" s="35"/>
      <c r="AX841" s="35"/>
    </row>
    <row r="842" ht="15.75" customHeight="1">
      <c r="D842" s="60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  <c r="AA842" s="35"/>
      <c r="AB842" s="35"/>
      <c r="AD842" s="35"/>
      <c r="AE842" s="35"/>
      <c r="AF842" s="35"/>
      <c r="AG842" s="35"/>
      <c r="AH842" s="35"/>
      <c r="AI842" s="35"/>
      <c r="AJ842" s="35"/>
      <c r="AK842" s="35"/>
      <c r="AL842" s="35"/>
      <c r="AM842" s="35"/>
      <c r="AN842" s="35"/>
      <c r="AO842" s="35"/>
      <c r="AP842" s="35"/>
      <c r="AQ842" s="35"/>
      <c r="AR842" s="35"/>
      <c r="AS842" s="35"/>
      <c r="AT842" s="35"/>
      <c r="AU842" s="35"/>
      <c r="AV842" s="35"/>
      <c r="AW842" s="35"/>
      <c r="AX842" s="35"/>
    </row>
    <row r="843" ht="15.75" customHeight="1">
      <c r="D843" s="60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  <c r="AA843" s="35"/>
      <c r="AB843" s="35"/>
      <c r="AD843" s="35"/>
      <c r="AE843" s="35"/>
      <c r="AF843" s="35"/>
      <c r="AG843" s="35"/>
      <c r="AH843" s="35"/>
      <c r="AI843" s="35"/>
      <c r="AJ843" s="35"/>
      <c r="AK843" s="35"/>
      <c r="AL843" s="35"/>
      <c r="AM843" s="35"/>
      <c r="AN843" s="35"/>
      <c r="AO843" s="35"/>
      <c r="AP843" s="35"/>
      <c r="AQ843" s="35"/>
      <c r="AR843" s="35"/>
      <c r="AS843" s="35"/>
      <c r="AT843" s="35"/>
      <c r="AU843" s="35"/>
      <c r="AV843" s="35"/>
      <c r="AW843" s="35"/>
      <c r="AX843" s="35"/>
    </row>
    <row r="844" ht="15.75" customHeight="1">
      <c r="D844" s="60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  <c r="AA844" s="35"/>
      <c r="AB844" s="35"/>
      <c r="AD844" s="35"/>
      <c r="AE844" s="35"/>
      <c r="AF844" s="35"/>
      <c r="AG844" s="35"/>
      <c r="AH844" s="35"/>
      <c r="AI844" s="35"/>
      <c r="AJ844" s="35"/>
      <c r="AK844" s="35"/>
      <c r="AL844" s="35"/>
      <c r="AM844" s="35"/>
      <c r="AN844" s="35"/>
      <c r="AO844" s="35"/>
      <c r="AP844" s="35"/>
      <c r="AQ844" s="35"/>
      <c r="AR844" s="35"/>
      <c r="AS844" s="35"/>
      <c r="AT844" s="35"/>
      <c r="AU844" s="35"/>
      <c r="AV844" s="35"/>
      <c r="AW844" s="35"/>
      <c r="AX844" s="35"/>
    </row>
    <row r="845" ht="15.75" customHeight="1">
      <c r="D845" s="60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  <c r="AA845" s="35"/>
      <c r="AB845" s="35"/>
      <c r="AD845" s="35"/>
      <c r="AE845" s="35"/>
      <c r="AF845" s="35"/>
      <c r="AG845" s="35"/>
      <c r="AH845" s="35"/>
      <c r="AI845" s="35"/>
      <c r="AJ845" s="35"/>
      <c r="AK845" s="35"/>
      <c r="AL845" s="35"/>
      <c r="AM845" s="35"/>
      <c r="AN845" s="35"/>
      <c r="AO845" s="35"/>
      <c r="AP845" s="35"/>
      <c r="AQ845" s="35"/>
      <c r="AR845" s="35"/>
      <c r="AS845" s="35"/>
      <c r="AT845" s="35"/>
      <c r="AU845" s="35"/>
      <c r="AV845" s="35"/>
      <c r="AW845" s="35"/>
      <c r="AX845" s="35"/>
    </row>
    <row r="846" ht="15.75" customHeight="1">
      <c r="D846" s="60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  <c r="AA846" s="35"/>
      <c r="AB846" s="35"/>
      <c r="AD846" s="35"/>
      <c r="AE846" s="35"/>
      <c r="AF846" s="35"/>
      <c r="AG846" s="35"/>
      <c r="AH846" s="35"/>
      <c r="AI846" s="35"/>
      <c r="AJ846" s="35"/>
      <c r="AK846" s="35"/>
      <c r="AL846" s="35"/>
      <c r="AM846" s="35"/>
      <c r="AN846" s="35"/>
      <c r="AO846" s="35"/>
      <c r="AP846" s="35"/>
      <c r="AQ846" s="35"/>
      <c r="AR846" s="35"/>
      <c r="AS846" s="35"/>
      <c r="AT846" s="35"/>
      <c r="AU846" s="35"/>
      <c r="AV846" s="35"/>
      <c r="AW846" s="35"/>
      <c r="AX846" s="35"/>
    </row>
    <row r="847" ht="15.75" customHeight="1">
      <c r="D847" s="60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  <c r="AA847" s="35"/>
      <c r="AB847" s="35"/>
      <c r="AD847" s="35"/>
      <c r="AE847" s="35"/>
      <c r="AF847" s="35"/>
      <c r="AG847" s="35"/>
      <c r="AH847" s="35"/>
      <c r="AI847" s="35"/>
      <c r="AJ847" s="35"/>
      <c r="AK847" s="35"/>
      <c r="AL847" s="35"/>
      <c r="AM847" s="35"/>
      <c r="AN847" s="35"/>
      <c r="AO847" s="35"/>
      <c r="AP847" s="35"/>
      <c r="AQ847" s="35"/>
      <c r="AR847" s="35"/>
      <c r="AS847" s="35"/>
      <c r="AT847" s="35"/>
      <c r="AU847" s="35"/>
      <c r="AV847" s="35"/>
      <c r="AW847" s="35"/>
      <c r="AX847" s="35"/>
    </row>
    <row r="848" ht="15.75" customHeight="1">
      <c r="D848" s="60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  <c r="AA848" s="35"/>
      <c r="AB848" s="35"/>
      <c r="AD848" s="35"/>
      <c r="AE848" s="35"/>
      <c r="AF848" s="35"/>
      <c r="AG848" s="35"/>
      <c r="AH848" s="35"/>
      <c r="AI848" s="35"/>
      <c r="AJ848" s="35"/>
      <c r="AK848" s="35"/>
      <c r="AL848" s="35"/>
      <c r="AM848" s="35"/>
      <c r="AN848" s="35"/>
      <c r="AO848" s="35"/>
      <c r="AP848" s="35"/>
      <c r="AQ848" s="35"/>
      <c r="AR848" s="35"/>
      <c r="AS848" s="35"/>
      <c r="AT848" s="35"/>
      <c r="AU848" s="35"/>
      <c r="AV848" s="35"/>
      <c r="AW848" s="35"/>
      <c r="AX848" s="35"/>
    </row>
    <row r="849" ht="15.75" customHeight="1">
      <c r="D849" s="60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  <c r="AA849" s="35"/>
      <c r="AB849" s="35"/>
      <c r="AD849" s="35"/>
      <c r="AE849" s="35"/>
      <c r="AF849" s="35"/>
      <c r="AG849" s="35"/>
      <c r="AH849" s="35"/>
      <c r="AI849" s="35"/>
      <c r="AJ849" s="35"/>
      <c r="AK849" s="35"/>
      <c r="AL849" s="35"/>
      <c r="AM849" s="35"/>
      <c r="AN849" s="35"/>
      <c r="AO849" s="35"/>
      <c r="AP849" s="35"/>
      <c r="AQ849" s="35"/>
      <c r="AR849" s="35"/>
      <c r="AS849" s="35"/>
      <c r="AT849" s="35"/>
      <c r="AU849" s="35"/>
      <c r="AV849" s="35"/>
      <c r="AW849" s="35"/>
      <c r="AX849" s="35"/>
    </row>
    <row r="850" ht="15.75" customHeight="1">
      <c r="D850" s="60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  <c r="AA850" s="35"/>
      <c r="AB850" s="35"/>
      <c r="AD850" s="35"/>
      <c r="AE850" s="35"/>
      <c r="AF850" s="35"/>
      <c r="AG850" s="35"/>
      <c r="AH850" s="35"/>
      <c r="AI850" s="35"/>
      <c r="AJ850" s="35"/>
      <c r="AK850" s="35"/>
      <c r="AL850" s="35"/>
      <c r="AM850" s="35"/>
      <c r="AN850" s="35"/>
      <c r="AO850" s="35"/>
      <c r="AP850" s="35"/>
      <c r="AQ850" s="35"/>
      <c r="AR850" s="35"/>
      <c r="AS850" s="35"/>
      <c r="AT850" s="35"/>
      <c r="AU850" s="35"/>
      <c r="AV850" s="35"/>
      <c r="AW850" s="35"/>
      <c r="AX850" s="35"/>
    </row>
    <row r="851" ht="15.75" customHeight="1">
      <c r="D851" s="60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  <c r="AA851" s="35"/>
      <c r="AB851" s="35"/>
      <c r="AD851" s="35"/>
      <c r="AE851" s="35"/>
      <c r="AF851" s="35"/>
      <c r="AG851" s="35"/>
      <c r="AH851" s="35"/>
      <c r="AI851" s="35"/>
      <c r="AJ851" s="35"/>
      <c r="AK851" s="35"/>
      <c r="AL851" s="35"/>
      <c r="AM851" s="35"/>
      <c r="AN851" s="35"/>
      <c r="AO851" s="35"/>
      <c r="AP851" s="35"/>
      <c r="AQ851" s="35"/>
      <c r="AR851" s="35"/>
      <c r="AS851" s="35"/>
      <c r="AT851" s="35"/>
      <c r="AU851" s="35"/>
      <c r="AV851" s="35"/>
      <c r="AW851" s="35"/>
      <c r="AX851" s="35"/>
    </row>
    <row r="852" ht="15.75" customHeight="1">
      <c r="D852" s="60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  <c r="AA852" s="35"/>
      <c r="AB852" s="35"/>
      <c r="AD852" s="35"/>
      <c r="AE852" s="35"/>
      <c r="AF852" s="35"/>
      <c r="AG852" s="35"/>
      <c r="AH852" s="35"/>
      <c r="AI852" s="35"/>
      <c r="AJ852" s="35"/>
      <c r="AK852" s="35"/>
      <c r="AL852" s="35"/>
      <c r="AM852" s="35"/>
      <c r="AN852" s="35"/>
      <c r="AO852" s="35"/>
      <c r="AP852" s="35"/>
      <c r="AQ852" s="35"/>
      <c r="AR852" s="35"/>
      <c r="AS852" s="35"/>
      <c r="AT852" s="35"/>
      <c r="AU852" s="35"/>
      <c r="AV852" s="35"/>
      <c r="AW852" s="35"/>
      <c r="AX852" s="35"/>
    </row>
    <row r="853" ht="15.75" customHeight="1">
      <c r="D853" s="60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  <c r="AA853" s="35"/>
      <c r="AB853" s="35"/>
      <c r="AD853" s="35"/>
      <c r="AE853" s="35"/>
      <c r="AF853" s="35"/>
      <c r="AG853" s="35"/>
      <c r="AH853" s="35"/>
      <c r="AI853" s="35"/>
      <c r="AJ853" s="35"/>
      <c r="AK853" s="35"/>
      <c r="AL853" s="35"/>
      <c r="AM853" s="35"/>
      <c r="AN853" s="35"/>
      <c r="AO853" s="35"/>
      <c r="AP853" s="35"/>
      <c r="AQ853" s="35"/>
      <c r="AR853" s="35"/>
      <c r="AS853" s="35"/>
      <c r="AT853" s="35"/>
      <c r="AU853" s="35"/>
      <c r="AV853" s="35"/>
      <c r="AW853" s="35"/>
      <c r="AX853" s="35"/>
    </row>
    <row r="854" ht="15.75" customHeight="1">
      <c r="D854" s="60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  <c r="AA854" s="35"/>
      <c r="AB854" s="35"/>
      <c r="AD854" s="35"/>
      <c r="AE854" s="35"/>
      <c r="AF854" s="35"/>
      <c r="AG854" s="35"/>
      <c r="AH854" s="35"/>
      <c r="AI854" s="35"/>
      <c r="AJ854" s="35"/>
      <c r="AK854" s="35"/>
      <c r="AL854" s="35"/>
      <c r="AM854" s="35"/>
      <c r="AN854" s="35"/>
      <c r="AO854" s="35"/>
      <c r="AP854" s="35"/>
      <c r="AQ854" s="35"/>
      <c r="AR854" s="35"/>
      <c r="AS854" s="35"/>
      <c r="AT854" s="35"/>
      <c r="AU854" s="35"/>
      <c r="AV854" s="35"/>
      <c r="AW854" s="35"/>
      <c r="AX854" s="35"/>
    </row>
    <row r="855" ht="15.75" customHeight="1">
      <c r="D855" s="60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  <c r="AA855" s="35"/>
      <c r="AB855" s="35"/>
      <c r="AD855" s="35"/>
      <c r="AE855" s="35"/>
      <c r="AF855" s="35"/>
      <c r="AG855" s="35"/>
      <c r="AH855" s="35"/>
      <c r="AI855" s="35"/>
      <c r="AJ855" s="35"/>
      <c r="AK855" s="35"/>
      <c r="AL855" s="35"/>
      <c r="AM855" s="35"/>
      <c r="AN855" s="35"/>
      <c r="AO855" s="35"/>
      <c r="AP855" s="35"/>
      <c r="AQ855" s="35"/>
      <c r="AR855" s="35"/>
      <c r="AS855" s="35"/>
      <c r="AT855" s="35"/>
      <c r="AU855" s="35"/>
      <c r="AV855" s="35"/>
      <c r="AW855" s="35"/>
      <c r="AX855" s="35"/>
    </row>
    <row r="856" ht="15.75" customHeight="1">
      <c r="D856" s="60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  <c r="AA856" s="35"/>
      <c r="AB856" s="35"/>
      <c r="AD856" s="35"/>
      <c r="AE856" s="35"/>
      <c r="AF856" s="35"/>
      <c r="AG856" s="35"/>
      <c r="AH856" s="35"/>
      <c r="AI856" s="35"/>
      <c r="AJ856" s="35"/>
      <c r="AK856" s="35"/>
      <c r="AL856" s="35"/>
      <c r="AM856" s="35"/>
      <c r="AN856" s="35"/>
      <c r="AO856" s="35"/>
      <c r="AP856" s="35"/>
      <c r="AQ856" s="35"/>
      <c r="AR856" s="35"/>
      <c r="AS856" s="35"/>
      <c r="AT856" s="35"/>
      <c r="AU856" s="35"/>
      <c r="AV856" s="35"/>
      <c r="AW856" s="35"/>
      <c r="AX856" s="35"/>
    </row>
    <row r="857" ht="15.75" customHeight="1">
      <c r="D857" s="60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  <c r="AA857" s="35"/>
      <c r="AB857" s="35"/>
      <c r="AD857" s="35"/>
      <c r="AE857" s="35"/>
      <c r="AF857" s="35"/>
      <c r="AG857" s="35"/>
      <c r="AH857" s="35"/>
      <c r="AI857" s="35"/>
      <c r="AJ857" s="35"/>
      <c r="AK857" s="35"/>
      <c r="AL857" s="35"/>
      <c r="AM857" s="35"/>
      <c r="AN857" s="35"/>
      <c r="AO857" s="35"/>
      <c r="AP857" s="35"/>
      <c r="AQ857" s="35"/>
      <c r="AR857" s="35"/>
      <c r="AS857" s="35"/>
      <c r="AT857" s="35"/>
      <c r="AU857" s="35"/>
      <c r="AV857" s="35"/>
      <c r="AW857" s="35"/>
      <c r="AX857" s="35"/>
    </row>
    <row r="858" ht="15.75" customHeight="1">
      <c r="D858" s="60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  <c r="AA858" s="35"/>
      <c r="AB858" s="35"/>
      <c r="AD858" s="35"/>
      <c r="AE858" s="35"/>
      <c r="AF858" s="35"/>
      <c r="AG858" s="35"/>
      <c r="AH858" s="35"/>
      <c r="AI858" s="35"/>
      <c r="AJ858" s="35"/>
      <c r="AK858" s="35"/>
      <c r="AL858" s="35"/>
      <c r="AM858" s="35"/>
      <c r="AN858" s="35"/>
      <c r="AO858" s="35"/>
      <c r="AP858" s="35"/>
      <c r="AQ858" s="35"/>
      <c r="AR858" s="35"/>
      <c r="AS858" s="35"/>
      <c r="AT858" s="35"/>
      <c r="AU858" s="35"/>
      <c r="AV858" s="35"/>
      <c r="AW858" s="35"/>
      <c r="AX858" s="35"/>
    </row>
    <row r="859" ht="15.75" customHeight="1">
      <c r="D859" s="60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  <c r="AA859" s="35"/>
      <c r="AB859" s="35"/>
      <c r="AD859" s="35"/>
      <c r="AE859" s="35"/>
      <c r="AF859" s="35"/>
      <c r="AG859" s="35"/>
      <c r="AH859" s="35"/>
      <c r="AI859" s="35"/>
      <c r="AJ859" s="35"/>
      <c r="AK859" s="35"/>
      <c r="AL859" s="35"/>
      <c r="AM859" s="35"/>
      <c r="AN859" s="35"/>
      <c r="AO859" s="35"/>
      <c r="AP859" s="35"/>
      <c r="AQ859" s="35"/>
      <c r="AR859" s="35"/>
      <c r="AS859" s="35"/>
      <c r="AT859" s="35"/>
      <c r="AU859" s="35"/>
      <c r="AV859" s="35"/>
      <c r="AW859" s="35"/>
      <c r="AX859" s="35"/>
    </row>
    <row r="860" ht="15.75" customHeight="1">
      <c r="D860" s="60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  <c r="AA860" s="35"/>
      <c r="AB860" s="35"/>
      <c r="AD860" s="35"/>
      <c r="AE860" s="35"/>
      <c r="AF860" s="35"/>
      <c r="AG860" s="35"/>
      <c r="AH860" s="35"/>
      <c r="AI860" s="35"/>
      <c r="AJ860" s="35"/>
      <c r="AK860" s="35"/>
      <c r="AL860" s="35"/>
      <c r="AM860" s="35"/>
      <c r="AN860" s="35"/>
      <c r="AO860" s="35"/>
      <c r="AP860" s="35"/>
      <c r="AQ860" s="35"/>
      <c r="AR860" s="35"/>
      <c r="AS860" s="35"/>
      <c r="AT860" s="35"/>
      <c r="AU860" s="35"/>
      <c r="AV860" s="35"/>
      <c r="AW860" s="35"/>
      <c r="AX860" s="35"/>
    </row>
    <row r="861" ht="15.75" customHeight="1">
      <c r="D861" s="60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  <c r="AA861" s="35"/>
      <c r="AB861" s="35"/>
      <c r="AD861" s="35"/>
      <c r="AE861" s="35"/>
      <c r="AF861" s="35"/>
      <c r="AG861" s="35"/>
      <c r="AH861" s="35"/>
      <c r="AI861" s="35"/>
      <c r="AJ861" s="35"/>
      <c r="AK861" s="35"/>
      <c r="AL861" s="35"/>
      <c r="AM861" s="35"/>
      <c r="AN861" s="35"/>
      <c r="AO861" s="35"/>
      <c r="AP861" s="35"/>
      <c r="AQ861" s="35"/>
      <c r="AR861" s="35"/>
      <c r="AS861" s="35"/>
      <c r="AT861" s="35"/>
      <c r="AU861" s="35"/>
      <c r="AV861" s="35"/>
      <c r="AW861" s="35"/>
      <c r="AX861" s="35"/>
    </row>
    <row r="862" ht="15.75" customHeight="1">
      <c r="D862" s="60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  <c r="AA862" s="35"/>
      <c r="AB862" s="35"/>
      <c r="AD862" s="35"/>
      <c r="AE862" s="35"/>
      <c r="AF862" s="35"/>
      <c r="AG862" s="35"/>
      <c r="AH862" s="35"/>
      <c r="AI862" s="35"/>
      <c r="AJ862" s="35"/>
      <c r="AK862" s="35"/>
      <c r="AL862" s="35"/>
      <c r="AM862" s="35"/>
      <c r="AN862" s="35"/>
      <c r="AO862" s="35"/>
      <c r="AP862" s="35"/>
      <c r="AQ862" s="35"/>
      <c r="AR862" s="35"/>
      <c r="AS862" s="35"/>
      <c r="AT862" s="35"/>
      <c r="AU862" s="35"/>
      <c r="AV862" s="35"/>
      <c r="AW862" s="35"/>
      <c r="AX862" s="35"/>
    </row>
    <row r="863" ht="15.75" customHeight="1">
      <c r="D863" s="60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  <c r="AA863" s="35"/>
      <c r="AB863" s="35"/>
      <c r="AD863" s="35"/>
      <c r="AE863" s="35"/>
      <c r="AF863" s="35"/>
      <c r="AG863" s="35"/>
      <c r="AH863" s="35"/>
      <c r="AI863" s="35"/>
      <c r="AJ863" s="35"/>
      <c r="AK863" s="35"/>
      <c r="AL863" s="35"/>
      <c r="AM863" s="35"/>
      <c r="AN863" s="35"/>
      <c r="AO863" s="35"/>
      <c r="AP863" s="35"/>
      <c r="AQ863" s="35"/>
      <c r="AR863" s="35"/>
      <c r="AS863" s="35"/>
      <c r="AT863" s="35"/>
      <c r="AU863" s="35"/>
      <c r="AV863" s="35"/>
      <c r="AW863" s="35"/>
      <c r="AX863" s="35"/>
    </row>
    <row r="864" ht="15.75" customHeight="1">
      <c r="D864" s="60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  <c r="AA864" s="35"/>
      <c r="AB864" s="35"/>
      <c r="AD864" s="35"/>
      <c r="AE864" s="35"/>
      <c r="AF864" s="35"/>
      <c r="AG864" s="35"/>
      <c r="AH864" s="35"/>
      <c r="AI864" s="35"/>
      <c r="AJ864" s="35"/>
      <c r="AK864" s="35"/>
      <c r="AL864" s="35"/>
      <c r="AM864" s="35"/>
      <c r="AN864" s="35"/>
      <c r="AO864" s="35"/>
      <c r="AP864" s="35"/>
      <c r="AQ864" s="35"/>
      <c r="AR864" s="35"/>
      <c r="AS864" s="35"/>
      <c r="AT864" s="35"/>
      <c r="AU864" s="35"/>
      <c r="AV864" s="35"/>
      <c r="AW864" s="35"/>
      <c r="AX864" s="35"/>
    </row>
    <row r="865" ht="15.75" customHeight="1">
      <c r="D865" s="60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  <c r="AA865" s="35"/>
      <c r="AB865" s="35"/>
      <c r="AD865" s="35"/>
      <c r="AE865" s="35"/>
      <c r="AF865" s="35"/>
      <c r="AG865" s="35"/>
      <c r="AH865" s="35"/>
      <c r="AI865" s="35"/>
      <c r="AJ865" s="35"/>
      <c r="AK865" s="35"/>
      <c r="AL865" s="35"/>
      <c r="AM865" s="35"/>
      <c r="AN865" s="35"/>
      <c r="AO865" s="35"/>
      <c r="AP865" s="35"/>
      <c r="AQ865" s="35"/>
      <c r="AR865" s="35"/>
      <c r="AS865" s="35"/>
      <c r="AT865" s="35"/>
      <c r="AU865" s="35"/>
      <c r="AV865" s="35"/>
      <c r="AW865" s="35"/>
      <c r="AX865" s="35"/>
    </row>
    <row r="866" ht="15.75" customHeight="1">
      <c r="D866" s="60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  <c r="AA866" s="35"/>
      <c r="AB866" s="35"/>
      <c r="AD866" s="35"/>
      <c r="AE866" s="35"/>
      <c r="AF866" s="35"/>
      <c r="AG866" s="35"/>
      <c r="AH866" s="35"/>
      <c r="AI866" s="35"/>
      <c r="AJ866" s="35"/>
      <c r="AK866" s="35"/>
      <c r="AL866" s="35"/>
      <c r="AM866" s="35"/>
      <c r="AN866" s="35"/>
      <c r="AO866" s="35"/>
      <c r="AP866" s="35"/>
      <c r="AQ866" s="35"/>
      <c r="AR866" s="35"/>
      <c r="AS866" s="35"/>
      <c r="AT866" s="35"/>
      <c r="AU866" s="35"/>
      <c r="AV866" s="35"/>
      <c r="AW866" s="35"/>
      <c r="AX866" s="35"/>
    </row>
    <row r="867" ht="15.75" customHeight="1">
      <c r="D867" s="60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  <c r="AU867" s="35"/>
      <c r="AV867" s="35"/>
      <c r="AW867" s="35"/>
      <c r="AX867" s="35"/>
    </row>
    <row r="868" ht="15.75" customHeight="1">
      <c r="D868" s="60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  <c r="AA868" s="35"/>
      <c r="AB868" s="35"/>
      <c r="AD868" s="35"/>
      <c r="AE868" s="35"/>
      <c r="AF868" s="35"/>
      <c r="AG868" s="35"/>
      <c r="AH868" s="35"/>
      <c r="AI868" s="35"/>
      <c r="AJ868" s="35"/>
      <c r="AK868" s="35"/>
      <c r="AL868" s="35"/>
      <c r="AM868" s="35"/>
      <c r="AN868" s="35"/>
      <c r="AO868" s="35"/>
      <c r="AP868" s="35"/>
      <c r="AQ868" s="35"/>
      <c r="AR868" s="35"/>
      <c r="AS868" s="35"/>
      <c r="AT868" s="35"/>
      <c r="AU868" s="35"/>
      <c r="AV868" s="35"/>
      <c r="AW868" s="35"/>
      <c r="AX868" s="35"/>
    </row>
    <row r="869" ht="15.75" customHeight="1">
      <c r="D869" s="60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  <c r="AA869" s="35"/>
      <c r="AB869" s="35"/>
      <c r="AD869" s="35"/>
      <c r="AE869" s="35"/>
      <c r="AF869" s="35"/>
      <c r="AG869" s="35"/>
      <c r="AH869" s="35"/>
      <c r="AI869" s="35"/>
      <c r="AJ869" s="35"/>
      <c r="AK869" s="35"/>
      <c r="AL869" s="35"/>
      <c r="AM869" s="35"/>
      <c r="AN869" s="35"/>
      <c r="AO869" s="35"/>
      <c r="AP869" s="35"/>
      <c r="AQ869" s="35"/>
      <c r="AR869" s="35"/>
      <c r="AS869" s="35"/>
      <c r="AT869" s="35"/>
      <c r="AU869" s="35"/>
      <c r="AV869" s="35"/>
      <c r="AW869" s="35"/>
      <c r="AX869" s="35"/>
    </row>
    <row r="870" ht="15.75" customHeight="1">
      <c r="D870" s="60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  <c r="AA870" s="35"/>
      <c r="AB870" s="35"/>
      <c r="AD870" s="35"/>
      <c r="AE870" s="35"/>
      <c r="AF870" s="35"/>
      <c r="AG870" s="35"/>
      <c r="AH870" s="35"/>
      <c r="AI870" s="35"/>
      <c r="AJ870" s="35"/>
      <c r="AK870" s="35"/>
      <c r="AL870" s="35"/>
      <c r="AM870" s="35"/>
      <c r="AN870" s="35"/>
      <c r="AO870" s="35"/>
      <c r="AP870" s="35"/>
      <c r="AQ870" s="35"/>
      <c r="AR870" s="35"/>
      <c r="AS870" s="35"/>
      <c r="AT870" s="35"/>
      <c r="AU870" s="35"/>
      <c r="AV870" s="35"/>
      <c r="AW870" s="35"/>
      <c r="AX870" s="35"/>
    </row>
    <row r="871" ht="15.75" customHeight="1">
      <c r="D871" s="60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  <c r="AA871" s="35"/>
      <c r="AB871" s="35"/>
      <c r="AD871" s="35"/>
      <c r="AE871" s="35"/>
      <c r="AF871" s="35"/>
      <c r="AG871" s="35"/>
      <c r="AH871" s="35"/>
      <c r="AI871" s="35"/>
      <c r="AJ871" s="35"/>
      <c r="AK871" s="35"/>
      <c r="AL871" s="35"/>
      <c r="AM871" s="35"/>
      <c r="AN871" s="35"/>
      <c r="AO871" s="35"/>
      <c r="AP871" s="35"/>
      <c r="AQ871" s="35"/>
      <c r="AR871" s="35"/>
      <c r="AS871" s="35"/>
      <c r="AT871" s="35"/>
      <c r="AU871" s="35"/>
      <c r="AV871" s="35"/>
      <c r="AW871" s="35"/>
      <c r="AX871" s="35"/>
    </row>
    <row r="872" ht="15.75" customHeight="1">
      <c r="D872" s="60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  <c r="AA872" s="35"/>
      <c r="AB872" s="35"/>
      <c r="AD872" s="35"/>
      <c r="AE872" s="35"/>
      <c r="AF872" s="35"/>
      <c r="AG872" s="35"/>
      <c r="AH872" s="35"/>
      <c r="AI872" s="35"/>
      <c r="AJ872" s="35"/>
      <c r="AK872" s="35"/>
      <c r="AL872" s="35"/>
      <c r="AM872" s="35"/>
      <c r="AN872" s="35"/>
      <c r="AO872" s="35"/>
      <c r="AP872" s="35"/>
      <c r="AQ872" s="35"/>
      <c r="AR872" s="35"/>
      <c r="AS872" s="35"/>
      <c r="AT872" s="35"/>
      <c r="AU872" s="35"/>
      <c r="AV872" s="35"/>
      <c r="AW872" s="35"/>
      <c r="AX872" s="35"/>
    </row>
    <row r="873" ht="15.75" customHeight="1">
      <c r="D873" s="60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  <c r="AA873" s="35"/>
      <c r="AB873" s="35"/>
      <c r="AD873" s="35"/>
      <c r="AE873" s="35"/>
      <c r="AF873" s="35"/>
      <c r="AG873" s="35"/>
      <c r="AH873" s="35"/>
      <c r="AI873" s="35"/>
      <c r="AJ873" s="35"/>
      <c r="AK873" s="35"/>
      <c r="AL873" s="35"/>
      <c r="AM873" s="35"/>
      <c r="AN873" s="35"/>
      <c r="AO873" s="35"/>
      <c r="AP873" s="35"/>
      <c r="AQ873" s="35"/>
      <c r="AR873" s="35"/>
      <c r="AS873" s="35"/>
      <c r="AT873" s="35"/>
      <c r="AU873" s="35"/>
      <c r="AV873" s="35"/>
      <c r="AW873" s="35"/>
      <c r="AX873" s="35"/>
    </row>
    <row r="874" ht="15.75" customHeight="1">
      <c r="D874" s="60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  <c r="AA874" s="35"/>
      <c r="AB874" s="35"/>
      <c r="AD874" s="35"/>
      <c r="AE874" s="35"/>
      <c r="AF874" s="35"/>
      <c r="AG874" s="35"/>
      <c r="AH874" s="35"/>
      <c r="AI874" s="35"/>
      <c r="AJ874" s="35"/>
      <c r="AK874" s="35"/>
      <c r="AL874" s="35"/>
      <c r="AM874" s="35"/>
      <c r="AN874" s="35"/>
      <c r="AO874" s="35"/>
      <c r="AP874" s="35"/>
      <c r="AQ874" s="35"/>
      <c r="AR874" s="35"/>
      <c r="AS874" s="35"/>
      <c r="AT874" s="35"/>
      <c r="AU874" s="35"/>
      <c r="AV874" s="35"/>
      <c r="AW874" s="35"/>
      <c r="AX874" s="35"/>
    </row>
    <row r="875" ht="15.75" customHeight="1">
      <c r="D875" s="60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  <c r="AA875" s="35"/>
      <c r="AB875" s="35"/>
      <c r="AD875" s="35"/>
      <c r="AE875" s="35"/>
      <c r="AF875" s="35"/>
      <c r="AG875" s="35"/>
      <c r="AH875" s="35"/>
      <c r="AI875" s="35"/>
      <c r="AJ875" s="35"/>
      <c r="AK875" s="35"/>
      <c r="AL875" s="35"/>
      <c r="AM875" s="35"/>
      <c r="AN875" s="35"/>
      <c r="AO875" s="35"/>
      <c r="AP875" s="35"/>
      <c r="AQ875" s="35"/>
      <c r="AR875" s="35"/>
      <c r="AS875" s="35"/>
      <c r="AT875" s="35"/>
      <c r="AU875" s="35"/>
      <c r="AV875" s="35"/>
      <c r="AW875" s="35"/>
      <c r="AX875" s="35"/>
    </row>
    <row r="876" ht="15.75" customHeight="1">
      <c r="D876" s="60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  <c r="AA876" s="35"/>
      <c r="AB876" s="35"/>
      <c r="AD876" s="35"/>
      <c r="AE876" s="35"/>
      <c r="AF876" s="35"/>
      <c r="AG876" s="35"/>
      <c r="AH876" s="35"/>
      <c r="AI876" s="35"/>
      <c r="AJ876" s="35"/>
      <c r="AK876" s="35"/>
      <c r="AL876" s="35"/>
      <c r="AM876" s="35"/>
      <c r="AN876" s="35"/>
      <c r="AO876" s="35"/>
      <c r="AP876" s="35"/>
      <c r="AQ876" s="35"/>
      <c r="AR876" s="35"/>
      <c r="AS876" s="35"/>
      <c r="AT876" s="35"/>
      <c r="AU876" s="35"/>
      <c r="AV876" s="35"/>
      <c r="AW876" s="35"/>
      <c r="AX876" s="35"/>
    </row>
    <row r="877" ht="15.75" customHeight="1">
      <c r="D877" s="60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  <c r="AA877" s="35"/>
      <c r="AB877" s="35"/>
      <c r="AD877" s="35"/>
      <c r="AE877" s="35"/>
      <c r="AF877" s="35"/>
      <c r="AG877" s="35"/>
      <c r="AH877" s="35"/>
      <c r="AI877" s="35"/>
      <c r="AJ877" s="35"/>
      <c r="AK877" s="35"/>
      <c r="AL877" s="35"/>
      <c r="AM877" s="35"/>
      <c r="AN877" s="35"/>
      <c r="AO877" s="35"/>
      <c r="AP877" s="35"/>
      <c r="AQ877" s="35"/>
      <c r="AR877" s="35"/>
      <c r="AS877" s="35"/>
      <c r="AT877" s="35"/>
      <c r="AU877" s="35"/>
      <c r="AV877" s="35"/>
      <c r="AW877" s="35"/>
      <c r="AX877" s="35"/>
    </row>
    <row r="878" ht="15.75" customHeight="1">
      <c r="D878" s="60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  <c r="AA878" s="35"/>
      <c r="AB878" s="35"/>
      <c r="AD878" s="35"/>
      <c r="AE878" s="35"/>
      <c r="AF878" s="35"/>
      <c r="AG878" s="35"/>
      <c r="AH878" s="35"/>
      <c r="AI878" s="35"/>
      <c r="AJ878" s="35"/>
      <c r="AK878" s="35"/>
      <c r="AL878" s="35"/>
      <c r="AM878" s="35"/>
      <c r="AN878" s="35"/>
      <c r="AO878" s="35"/>
      <c r="AP878" s="35"/>
      <c r="AQ878" s="35"/>
      <c r="AR878" s="35"/>
      <c r="AS878" s="35"/>
      <c r="AT878" s="35"/>
      <c r="AU878" s="35"/>
      <c r="AV878" s="35"/>
      <c r="AW878" s="35"/>
      <c r="AX878" s="35"/>
    </row>
    <row r="879" ht="15.75" customHeight="1">
      <c r="D879" s="60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  <c r="AA879" s="35"/>
      <c r="AB879" s="35"/>
      <c r="AD879" s="35"/>
      <c r="AE879" s="35"/>
      <c r="AF879" s="35"/>
      <c r="AG879" s="35"/>
      <c r="AH879" s="35"/>
      <c r="AI879" s="35"/>
      <c r="AJ879" s="35"/>
      <c r="AK879" s="35"/>
      <c r="AL879" s="35"/>
      <c r="AM879" s="35"/>
      <c r="AN879" s="35"/>
      <c r="AO879" s="35"/>
      <c r="AP879" s="35"/>
      <c r="AQ879" s="35"/>
      <c r="AR879" s="35"/>
      <c r="AS879" s="35"/>
      <c r="AT879" s="35"/>
      <c r="AU879" s="35"/>
      <c r="AV879" s="35"/>
      <c r="AW879" s="35"/>
      <c r="AX879" s="35"/>
    </row>
    <row r="880" ht="15.75" customHeight="1">
      <c r="D880" s="60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  <c r="AA880" s="35"/>
      <c r="AB880" s="35"/>
      <c r="AD880" s="35"/>
      <c r="AE880" s="35"/>
      <c r="AF880" s="35"/>
      <c r="AG880" s="35"/>
      <c r="AH880" s="35"/>
      <c r="AI880" s="35"/>
      <c r="AJ880" s="35"/>
      <c r="AK880" s="35"/>
      <c r="AL880" s="35"/>
      <c r="AM880" s="35"/>
      <c r="AN880" s="35"/>
      <c r="AO880" s="35"/>
      <c r="AP880" s="35"/>
      <c r="AQ880" s="35"/>
      <c r="AR880" s="35"/>
      <c r="AS880" s="35"/>
      <c r="AT880" s="35"/>
      <c r="AU880" s="35"/>
      <c r="AV880" s="35"/>
      <c r="AW880" s="35"/>
      <c r="AX880" s="35"/>
    </row>
    <row r="881" ht="15.75" customHeight="1">
      <c r="D881" s="60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  <c r="AA881" s="35"/>
      <c r="AB881" s="35"/>
      <c r="AD881" s="35"/>
      <c r="AE881" s="35"/>
      <c r="AF881" s="35"/>
      <c r="AG881" s="35"/>
      <c r="AH881" s="35"/>
      <c r="AI881" s="35"/>
      <c r="AJ881" s="35"/>
      <c r="AK881" s="35"/>
      <c r="AL881" s="35"/>
      <c r="AM881" s="35"/>
      <c r="AN881" s="35"/>
      <c r="AO881" s="35"/>
      <c r="AP881" s="35"/>
      <c r="AQ881" s="35"/>
      <c r="AR881" s="35"/>
      <c r="AS881" s="35"/>
      <c r="AT881" s="35"/>
      <c r="AU881" s="35"/>
      <c r="AV881" s="35"/>
      <c r="AW881" s="35"/>
      <c r="AX881" s="35"/>
    </row>
    <row r="882" ht="15.75" customHeight="1">
      <c r="D882" s="60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  <c r="AA882" s="35"/>
      <c r="AB882" s="35"/>
      <c r="AD882" s="35"/>
      <c r="AE882" s="35"/>
      <c r="AF882" s="35"/>
      <c r="AG882" s="35"/>
      <c r="AH882" s="35"/>
      <c r="AI882" s="35"/>
      <c r="AJ882" s="35"/>
      <c r="AK882" s="35"/>
      <c r="AL882" s="35"/>
      <c r="AM882" s="35"/>
      <c r="AN882" s="35"/>
      <c r="AO882" s="35"/>
      <c r="AP882" s="35"/>
      <c r="AQ882" s="35"/>
      <c r="AR882" s="35"/>
      <c r="AS882" s="35"/>
      <c r="AT882" s="35"/>
      <c r="AU882" s="35"/>
      <c r="AV882" s="35"/>
      <c r="AW882" s="35"/>
      <c r="AX882" s="35"/>
    </row>
    <row r="883" ht="15.75" customHeight="1">
      <c r="D883" s="60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  <c r="AA883" s="35"/>
      <c r="AB883" s="35"/>
      <c r="AD883" s="35"/>
      <c r="AE883" s="35"/>
      <c r="AF883" s="35"/>
      <c r="AG883" s="35"/>
      <c r="AH883" s="35"/>
      <c r="AI883" s="35"/>
      <c r="AJ883" s="35"/>
      <c r="AK883" s="35"/>
      <c r="AL883" s="35"/>
      <c r="AM883" s="35"/>
      <c r="AN883" s="35"/>
      <c r="AO883" s="35"/>
      <c r="AP883" s="35"/>
      <c r="AQ883" s="35"/>
      <c r="AR883" s="35"/>
      <c r="AS883" s="35"/>
      <c r="AT883" s="35"/>
      <c r="AU883" s="35"/>
      <c r="AV883" s="35"/>
      <c r="AW883" s="35"/>
      <c r="AX883" s="35"/>
    </row>
    <row r="884" ht="15.75" customHeight="1">
      <c r="D884" s="60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  <c r="AA884" s="35"/>
      <c r="AB884" s="35"/>
      <c r="AD884" s="35"/>
      <c r="AE884" s="35"/>
      <c r="AF884" s="35"/>
      <c r="AG884" s="35"/>
      <c r="AH884" s="35"/>
      <c r="AI884" s="35"/>
      <c r="AJ884" s="35"/>
      <c r="AK884" s="35"/>
      <c r="AL884" s="35"/>
      <c r="AM884" s="35"/>
      <c r="AN884" s="35"/>
      <c r="AO884" s="35"/>
      <c r="AP884" s="35"/>
      <c r="AQ884" s="35"/>
      <c r="AR884" s="35"/>
      <c r="AS884" s="35"/>
      <c r="AT884" s="35"/>
      <c r="AU884" s="35"/>
      <c r="AV884" s="35"/>
      <c r="AW884" s="35"/>
      <c r="AX884" s="35"/>
    </row>
    <row r="885" ht="15.75" customHeight="1">
      <c r="D885" s="60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  <c r="AA885" s="35"/>
      <c r="AB885" s="35"/>
      <c r="AD885" s="35"/>
      <c r="AE885" s="35"/>
      <c r="AF885" s="35"/>
      <c r="AG885" s="35"/>
      <c r="AH885" s="35"/>
      <c r="AI885" s="35"/>
      <c r="AJ885" s="35"/>
      <c r="AK885" s="35"/>
      <c r="AL885" s="35"/>
      <c r="AM885" s="35"/>
      <c r="AN885" s="35"/>
      <c r="AO885" s="35"/>
      <c r="AP885" s="35"/>
      <c r="AQ885" s="35"/>
      <c r="AR885" s="35"/>
      <c r="AS885" s="35"/>
      <c r="AT885" s="35"/>
      <c r="AU885" s="35"/>
      <c r="AV885" s="35"/>
      <c r="AW885" s="35"/>
      <c r="AX885" s="35"/>
    </row>
    <row r="886" ht="15.75" customHeight="1">
      <c r="D886" s="60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  <c r="AA886" s="35"/>
      <c r="AB886" s="35"/>
      <c r="AD886" s="35"/>
      <c r="AE886" s="35"/>
      <c r="AF886" s="35"/>
      <c r="AG886" s="35"/>
      <c r="AH886" s="35"/>
      <c r="AI886" s="35"/>
      <c r="AJ886" s="35"/>
      <c r="AK886" s="35"/>
      <c r="AL886" s="35"/>
      <c r="AM886" s="35"/>
      <c r="AN886" s="35"/>
      <c r="AO886" s="35"/>
      <c r="AP886" s="35"/>
      <c r="AQ886" s="35"/>
      <c r="AR886" s="35"/>
      <c r="AS886" s="35"/>
      <c r="AT886" s="35"/>
      <c r="AU886" s="35"/>
      <c r="AV886" s="35"/>
      <c r="AW886" s="35"/>
      <c r="AX886" s="35"/>
    </row>
    <row r="887" ht="15.75" customHeight="1">
      <c r="D887" s="60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  <c r="AA887" s="35"/>
      <c r="AB887" s="35"/>
      <c r="AD887" s="35"/>
      <c r="AE887" s="35"/>
      <c r="AF887" s="35"/>
      <c r="AG887" s="35"/>
      <c r="AH887" s="35"/>
      <c r="AI887" s="35"/>
      <c r="AJ887" s="35"/>
      <c r="AK887" s="35"/>
      <c r="AL887" s="35"/>
      <c r="AM887" s="35"/>
      <c r="AN887" s="35"/>
      <c r="AO887" s="35"/>
      <c r="AP887" s="35"/>
      <c r="AQ887" s="35"/>
      <c r="AR887" s="35"/>
      <c r="AS887" s="35"/>
      <c r="AT887" s="35"/>
      <c r="AU887" s="35"/>
      <c r="AV887" s="35"/>
      <c r="AW887" s="35"/>
      <c r="AX887" s="35"/>
    </row>
    <row r="888" ht="15.75" customHeight="1">
      <c r="D888" s="60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  <c r="AA888" s="35"/>
      <c r="AB888" s="35"/>
      <c r="AD888" s="35"/>
      <c r="AE888" s="35"/>
      <c r="AF888" s="35"/>
      <c r="AG888" s="35"/>
      <c r="AH888" s="35"/>
      <c r="AI888" s="35"/>
      <c r="AJ888" s="35"/>
      <c r="AK888" s="35"/>
      <c r="AL888" s="35"/>
      <c r="AM888" s="35"/>
      <c r="AN888" s="35"/>
      <c r="AO888" s="35"/>
      <c r="AP888" s="35"/>
      <c r="AQ888" s="35"/>
      <c r="AR888" s="35"/>
      <c r="AS888" s="35"/>
      <c r="AT888" s="35"/>
      <c r="AU888" s="35"/>
      <c r="AV888" s="35"/>
      <c r="AW888" s="35"/>
      <c r="AX888" s="35"/>
    </row>
    <row r="889" ht="15.75" customHeight="1">
      <c r="D889" s="60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  <c r="AA889" s="35"/>
      <c r="AB889" s="35"/>
      <c r="AD889" s="35"/>
      <c r="AE889" s="35"/>
      <c r="AF889" s="35"/>
      <c r="AG889" s="35"/>
      <c r="AH889" s="35"/>
      <c r="AI889" s="35"/>
      <c r="AJ889" s="35"/>
      <c r="AK889" s="35"/>
      <c r="AL889" s="35"/>
      <c r="AM889" s="35"/>
      <c r="AN889" s="35"/>
      <c r="AO889" s="35"/>
      <c r="AP889" s="35"/>
      <c r="AQ889" s="35"/>
      <c r="AR889" s="35"/>
      <c r="AS889" s="35"/>
      <c r="AT889" s="35"/>
      <c r="AU889" s="35"/>
      <c r="AV889" s="35"/>
      <c r="AW889" s="35"/>
      <c r="AX889" s="35"/>
    </row>
    <row r="890" ht="15.75" customHeight="1">
      <c r="D890" s="60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  <c r="AA890" s="35"/>
      <c r="AB890" s="35"/>
      <c r="AD890" s="35"/>
      <c r="AE890" s="35"/>
      <c r="AF890" s="35"/>
      <c r="AG890" s="35"/>
      <c r="AH890" s="35"/>
      <c r="AI890" s="35"/>
      <c r="AJ890" s="35"/>
      <c r="AK890" s="35"/>
      <c r="AL890" s="35"/>
      <c r="AM890" s="35"/>
      <c r="AN890" s="35"/>
      <c r="AO890" s="35"/>
      <c r="AP890" s="35"/>
      <c r="AQ890" s="35"/>
      <c r="AR890" s="35"/>
      <c r="AS890" s="35"/>
      <c r="AT890" s="35"/>
      <c r="AU890" s="35"/>
      <c r="AV890" s="35"/>
      <c r="AW890" s="35"/>
      <c r="AX890" s="35"/>
    </row>
    <row r="891" ht="15.75" customHeight="1">
      <c r="D891" s="60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  <c r="AA891" s="35"/>
      <c r="AB891" s="35"/>
      <c r="AD891" s="35"/>
      <c r="AE891" s="35"/>
      <c r="AF891" s="35"/>
      <c r="AG891" s="35"/>
      <c r="AH891" s="35"/>
      <c r="AI891" s="35"/>
      <c r="AJ891" s="35"/>
      <c r="AK891" s="35"/>
      <c r="AL891" s="35"/>
      <c r="AM891" s="35"/>
      <c r="AN891" s="35"/>
      <c r="AO891" s="35"/>
      <c r="AP891" s="35"/>
      <c r="AQ891" s="35"/>
      <c r="AR891" s="35"/>
      <c r="AS891" s="35"/>
      <c r="AT891" s="35"/>
      <c r="AU891" s="35"/>
      <c r="AV891" s="35"/>
      <c r="AW891" s="35"/>
      <c r="AX891" s="35"/>
    </row>
    <row r="892" ht="15.75" customHeight="1">
      <c r="D892" s="60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  <c r="AA892" s="35"/>
      <c r="AB892" s="35"/>
      <c r="AD892" s="35"/>
      <c r="AE892" s="35"/>
      <c r="AF892" s="35"/>
      <c r="AG892" s="35"/>
      <c r="AH892" s="35"/>
      <c r="AI892" s="35"/>
      <c r="AJ892" s="35"/>
      <c r="AK892" s="35"/>
      <c r="AL892" s="35"/>
      <c r="AM892" s="35"/>
      <c r="AN892" s="35"/>
      <c r="AO892" s="35"/>
      <c r="AP892" s="35"/>
      <c r="AQ892" s="35"/>
      <c r="AR892" s="35"/>
      <c r="AS892" s="35"/>
      <c r="AT892" s="35"/>
      <c r="AU892" s="35"/>
      <c r="AV892" s="35"/>
      <c r="AW892" s="35"/>
      <c r="AX892" s="35"/>
    </row>
    <row r="893" ht="15.75" customHeight="1">
      <c r="D893" s="60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  <c r="AA893" s="35"/>
      <c r="AB893" s="35"/>
      <c r="AD893" s="35"/>
      <c r="AE893" s="35"/>
      <c r="AF893" s="35"/>
      <c r="AG893" s="35"/>
      <c r="AH893" s="35"/>
      <c r="AI893" s="35"/>
      <c r="AJ893" s="35"/>
      <c r="AK893" s="35"/>
      <c r="AL893" s="35"/>
      <c r="AM893" s="35"/>
      <c r="AN893" s="35"/>
      <c r="AO893" s="35"/>
      <c r="AP893" s="35"/>
      <c r="AQ893" s="35"/>
      <c r="AR893" s="35"/>
      <c r="AS893" s="35"/>
      <c r="AT893" s="35"/>
      <c r="AU893" s="35"/>
      <c r="AV893" s="35"/>
      <c r="AW893" s="35"/>
      <c r="AX893" s="35"/>
    </row>
    <row r="894" ht="15.75" customHeight="1">
      <c r="D894" s="60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  <c r="AA894" s="35"/>
      <c r="AB894" s="35"/>
      <c r="AD894" s="35"/>
      <c r="AE894" s="35"/>
      <c r="AF894" s="35"/>
      <c r="AG894" s="35"/>
      <c r="AH894" s="35"/>
      <c r="AI894" s="35"/>
      <c r="AJ894" s="35"/>
      <c r="AK894" s="35"/>
      <c r="AL894" s="35"/>
      <c r="AM894" s="35"/>
      <c r="AN894" s="35"/>
      <c r="AO894" s="35"/>
      <c r="AP894" s="35"/>
      <c r="AQ894" s="35"/>
      <c r="AR894" s="35"/>
      <c r="AS894" s="35"/>
      <c r="AT894" s="35"/>
      <c r="AU894" s="35"/>
      <c r="AV894" s="35"/>
      <c r="AW894" s="35"/>
      <c r="AX894" s="35"/>
    </row>
    <row r="895" ht="15.75" customHeight="1">
      <c r="D895" s="60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  <c r="AA895" s="35"/>
      <c r="AB895" s="35"/>
      <c r="AD895" s="35"/>
      <c r="AE895" s="35"/>
      <c r="AF895" s="35"/>
      <c r="AG895" s="35"/>
      <c r="AH895" s="35"/>
      <c r="AI895" s="35"/>
      <c r="AJ895" s="35"/>
      <c r="AK895" s="35"/>
      <c r="AL895" s="35"/>
      <c r="AM895" s="35"/>
      <c r="AN895" s="35"/>
      <c r="AO895" s="35"/>
      <c r="AP895" s="35"/>
      <c r="AQ895" s="35"/>
      <c r="AR895" s="35"/>
      <c r="AS895" s="35"/>
      <c r="AT895" s="35"/>
      <c r="AU895" s="35"/>
      <c r="AV895" s="35"/>
      <c r="AW895" s="35"/>
      <c r="AX895" s="35"/>
    </row>
    <row r="896" ht="15.75" customHeight="1">
      <c r="D896" s="60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  <c r="AA896" s="35"/>
      <c r="AB896" s="35"/>
      <c r="AD896" s="35"/>
      <c r="AE896" s="35"/>
      <c r="AF896" s="35"/>
      <c r="AG896" s="35"/>
      <c r="AH896" s="35"/>
      <c r="AI896" s="35"/>
      <c r="AJ896" s="35"/>
      <c r="AK896" s="35"/>
      <c r="AL896" s="35"/>
      <c r="AM896" s="35"/>
      <c r="AN896" s="35"/>
      <c r="AO896" s="35"/>
      <c r="AP896" s="35"/>
      <c r="AQ896" s="35"/>
      <c r="AR896" s="35"/>
      <c r="AS896" s="35"/>
      <c r="AT896" s="35"/>
      <c r="AU896" s="35"/>
      <c r="AV896" s="35"/>
      <c r="AW896" s="35"/>
      <c r="AX896" s="35"/>
    </row>
    <row r="897" ht="15.75" customHeight="1">
      <c r="D897" s="60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  <c r="AA897" s="35"/>
      <c r="AB897" s="35"/>
      <c r="AD897" s="35"/>
      <c r="AE897" s="35"/>
      <c r="AF897" s="35"/>
      <c r="AG897" s="35"/>
      <c r="AH897" s="35"/>
      <c r="AI897" s="35"/>
      <c r="AJ897" s="35"/>
      <c r="AK897" s="35"/>
      <c r="AL897" s="35"/>
      <c r="AM897" s="35"/>
      <c r="AN897" s="35"/>
      <c r="AO897" s="35"/>
      <c r="AP897" s="35"/>
      <c r="AQ897" s="35"/>
      <c r="AR897" s="35"/>
      <c r="AS897" s="35"/>
      <c r="AT897" s="35"/>
      <c r="AU897" s="35"/>
      <c r="AV897" s="35"/>
      <c r="AW897" s="35"/>
      <c r="AX897" s="35"/>
    </row>
    <row r="898" ht="15.75" customHeight="1">
      <c r="D898" s="60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  <c r="AA898" s="35"/>
      <c r="AB898" s="35"/>
      <c r="AD898" s="35"/>
      <c r="AE898" s="35"/>
      <c r="AF898" s="35"/>
      <c r="AG898" s="35"/>
      <c r="AH898" s="35"/>
      <c r="AI898" s="35"/>
      <c r="AJ898" s="35"/>
      <c r="AK898" s="35"/>
      <c r="AL898" s="35"/>
      <c r="AM898" s="35"/>
      <c r="AN898" s="35"/>
      <c r="AO898" s="35"/>
      <c r="AP898" s="35"/>
      <c r="AQ898" s="35"/>
      <c r="AR898" s="35"/>
      <c r="AS898" s="35"/>
      <c r="AT898" s="35"/>
      <c r="AU898" s="35"/>
      <c r="AV898" s="35"/>
      <c r="AW898" s="35"/>
      <c r="AX898" s="35"/>
    </row>
    <row r="899" ht="15.75" customHeight="1">
      <c r="D899" s="60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  <c r="AA899" s="35"/>
      <c r="AB899" s="35"/>
      <c r="AD899" s="35"/>
      <c r="AE899" s="35"/>
      <c r="AF899" s="35"/>
      <c r="AG899" s="35"/>
      <c r="AH899" s="35"/>
      <c r="AI899" s="35"/>
      <c r="AJ899" s="35"/>
      <c r="AK899" s="35"/>
      <c r="AL899" s="35"/>
      <c r="AM899" s="35"/>
      <c r="AN899" s="35"/>
      <c r="AO899" s="35"/>
      <c r="AP899" s="35"/>
      <c r="AQ899" s="35"/>
      <c r="AR899" s="35"/>
      <c r="AS899" s="35"/>
      <c r="AT899" s="35"/>
      <c r="AU899" s="35"/>
      <c r="AV899" s="35"/>
      <c r="AW899" s="35"/>
      <c r="AX899" s="35"/>
    </row>
    <row r="900" ht="15.75" customHeight="1">
      <c r="D900" s="60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  <c r="AA900" s="35"/>
      <c r="AB900" s="35"/>
      <c r="AD900" s="35"/>
      <c r="AE900" s="35"/>
      <c r="AF900" s="35"/>
      <c r="AG900" s="35"/>
      <c r="AH900" s="35"/>
      <c r="AI900" s="35"/>
      <c r="AJ900" s="35"/>
      <c r="AK900" s="35"/>
      <c r="AL900" s="35"/>
      <c r="AM900" s="35"/>
      <c r="AN900" s="35"/>
      <c r="AO900" s="35"/>
      <c r="AP900" s="35"/>
      <c r="AQ900" s="35"/>
      <c r="AR900" s="35"/>
      <c r="AS900" s="35"/>
      <c r="AT900" s="35"/>
      <c r="AU900" s="35"/>
      <c r="AV900" s="35"/>
      <c r="AW900" s="35"/>
      <c r="AX900" s="35"/>
    </row>
    <row r="901" ht="15.75" customHeight="1">
      <c r="D901" s="60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  <c r="AA901" s="35"/>
      <c r="AB901" s="35"/>
      <c r="AD901" s="35"/>
      <c r="AE901" s="35"/>
      <c r="AF901" s="35"/>
      <c r="AG901" s="35"/>
      <c r="AH901" s="35"/>
      <c r="AI901" s="35"/>
      <c r="AJ901" s="35"/>
      <c r="AK901" s="35"/>
      <c r="AL901" s="35"/>
      <c r="AM901" s="35"/>
      <c r="AN901" s="35"/>
      <c r="AO901" s="35"/>
      <c r="AP901" s="35"/>
      <c r="AQ901" s="35"/>
      <c r="AR901" s="35"/>
      <c r="AS901" s="35"/>
      <c r="AT901" s="35"/>
      <c r="AU901" s="35"/>
      <c r="AV901" s="35"/>
      <c r="AW901" s="35"/>
      <c r="AX901" s="35"/>
    </row>
    <row r="902" ht="15.75" customHeight="1">
      <c r="D902" s="60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  <c r="AA902" s="35"/>
      <c r="AB902" s="35"/>
      <c r="AD902" s="35"/>
      <c r="AE902" s="35"/>
      <c r="AF902" s="35"/>
      <c r="AG902" s="35"/>
      <c r="AH902" s="35"/>
      <c r="AI902" s="35"/>
      <c r="AJ902" s="35"/>
      <c r="AK902" s="35"/>
      <c r="AL902" s="35"/>
      <c r="AM902" s="35"/>
      <c r="AN902" s="35"/>
      <c r="AO902" s="35"/>
      <c r="AP902" s="35"/>
      <c r="AQ902" s="35"/>
      <c r="AR902" s="35"/>
      <c r="AS902" s="35"/>
      <c r="AT902" s="35"/>
      <c r="AU902" s="35"/>
      <c r="AV902" s="35"/>
      <c r="AW902" s="35"/>
      <c r="AX902" s="35"/>
    </row>
    <row r="903" ht="15.75" customHeight="1">
      <c r="D903" s="60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  <c r="AA903" s="35"/>
      <c r="AB903" s="35"/>
      <c r="AD903" s="35"/>
      <c r="AE903" s="35"/>
      <c r="AF903" s="35"/>
      <c r="AG903" s="35"/>
      <c r="AH903" s="35"/>
      <c r="AI903" s="35"/>
      <c r="AJ903" s="35"/>
      <c r="AK903" s="35"/>
      <c r="AL903" s="35"/>
      <c r="AM903" s="35"/>
      <c r="AN903" s="35"/>
      <c r="AO903" s="35"/>
      <c r="AP903" s="35"/>
      <c r="AQ903" s="35"/>
      <c r="AR903" s="35"/>
      <c r="AS903" s="35"/>
      <c r="AT903" s="35"/>
      <c r="AU903" s="35"/>
      <c r="AV903" s="35"/>
      <c r="AW903" s="35"/>
      <c r="AX903" s="35"/>
    </row>
    <row r="904" ht="15.75" customHeight="1">
      <c r="D904" s="60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  <c r="AA904" s="35"/>
      <c r="AB904" s="35"/>
      <c r="AD904" s="35"/>
      <c r="AE904" s="35"/>
      <c r="AF904" s="35"/>
      <c r="AG904" s="35"/>
      <c r="AH904" s="35"/>
      <c r="AI904" s="35"/>
      <c r="AJ904" s="35"/>
      <c r="AK904" s="35"/>
      <c r="AL904" s="35"/>
      <c r="AM904" s="35"/>
      <c r="AN904" s="35"/>
      <c r="AO904" s="35"/>
      <c r="AP904" s="35"/>
      <c r="AQ904" s="35"/>
      <c r="AR904" s="35"/>
      <c r="AS904" s="35"/>
      <c r="AT904" s="35"/>
      <c r="AU904" s="35"/>
      <c r="AV904" s="35"/>
      <c r="AW904" s="35"/>
      <c r="AX904" s="35"/>
    </row>
    <row r="905" ht="15.75" customHeight="1">
      <c r="D905" s="60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  <c r="AA905" s="35"/>
      <c r="AB905" s="35"/>
      <c r="AD905" s="35"/>
      <c r="AE905" s="35"/>
      <c r="AF905" s="35"/>
      <c r="AG905" s="35"/>
      <c r="AH905" s="35"/>
      <c r="AI905" s="35"/>
      <c r="AJ905" s="35"/>
      <c r="AK905" s="35"/>
      <c r="AL905" s="35"/>
      <c r="AM905" s="35"/>
      <c r="AN905" s="35"/>
      <c r="AO905" s="35"/>
      <c r="AP905" s="35"/>
      <c r="AQ905" s="35"/>
      <c r="AR905" s="35"/>
      <c r="AS905" s="35"/>
      <c r="AT905" s="35"/>
      <c r="AU905" s="35"/>
      <c r="AV905" s="35"/>
      <c r="AW905" s="35"/>
      <c r="AX905" s="35"/>
    </row>
    <row r="906" ht="15.75" customHeight="1">
      <c r="D906" s="60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  <c r="AA906" s="35"/>
      <c r="AB906" s="35"/>
      <c r="AD906" s="35"/>
      <c r="AE906" s="35"/>
      <c r="AF906" s="35"/>
      <c r="AG906" s="35"/>
      <c r="AH906" s="35"/>
      <c r="AI906" s="35"/>
      <c r="AJ906" s="35"/>
      <c r="AK906" s="35"/>
      <c r="AL906" s="35"/>
      <c r="AM906" s="35"/>
      <c r="AN906" s="35"/>
      <c r="AO906" s="35"/>
      <c r="AP906" s="35"/>
      <c r="AQ906" s="35"/>
      <c r="AR906" s="35"/>
      <c r="AS906" s="35"/>
      <c r="AT906" s="35"/>
      <c r="AU906" s="35"/>
      <c r="AV906" s="35"/>
      <c r="AW906" s="35"/>
      <c r="AX906" s="35"/>
    </row>
    <row r="907" ht="15.75" customHeight="1">
      <c r="D907" s="60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  <c r="AA907" s="35"/>
      <c r="AB907" s="35"/>
      <c r="AD907" s="35"/>
      <c r="AE907" s="35"/>
      <c r="AF907" s="35"/>
      <c r="AG907" s="35"/>
      <c r="AH907" s="35"/>
      <c r="AI907" s="35"/>
      <c r="AJ907" s="35"/>
      <c r="AK907" s="35"/>
      <c r="AL907" s="35"/>
      <c r="AM907" s="35"/>
      <c r="AN907" s="35"/>
      <c r="AO907" s="35"/>
      <c r="AP907" s="35"/>
      <c r="AQ907" s="35"/>
      <c r="AR907" s="35"/>
      <c r="AS907" s="35"/>
      <c r="AT907" s="35"/>
      <c r="AU907" s="35"/>
      <c r="AV907" s="35"/>
      <c r="AW907" s="35"/>
      <c r="AX907" s="35"/>
    </row>
    <row r="908" ht="15.75" customHeight="1">
      <c r="D908" s="60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  <c r="AA908" s="35"/>
      <c r="AB908" s="35"/>
      <c r="AD908" s="35"/>
      <c r="AE908" s="35"/>
      <c r="AF908" s="35"/>
      <c r="AG908" s="35"/>
      <c r="AH908" s="35"/>
      <c r="AI908" s="35"/>
      <c r="AJ908" s="35"/>
      <c r="AK908" s="35"/>
      <c r="AL908" s="35"/>
      <c r="AM908" s="35"/>
      <c r="AN908" s="35"/>
      <c r="AO908" s="35"/>
      <c r="AP908" s="35"/>
      <c r="AQ908" s="35"/>
      <c r="AR908" s="35"/>
      <c r="AS908" s="35"/>
      <c r="AT908" s="35"/>
      <c r="AU908" s="35"/>
      <c r="AV908" s="35"/>
      <c r="AW908" s="35"/>
      <c r="AX908" s="35"/>
    </row>
    <row r="909" ht="15.75" customHeight="1">
      <c r="D909" s="60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  <c r="AA909" s="35"/>
      <c r="AB909" s="35"/>
      <c r="AD909" s="35"/>
      <c r="AE909" s="35"/>
      <c r="AF909" s="35"/>
      <c r="AG909" s="35"/>
      <c r="AH909" s="35"/>
      <c r="AI909" s="35"/>
      <c r="AJ909" s="35"/>
      <c r="AK909" s="35"/>
      <c r="AL909" s="35"/>
      <c r="AM909" s="35"/>
      <c r="AN909" s="35"/>
      <c r="AO909" s="35"/>
      <c r="AP909" s="35"/>
      <c r="AQ909" s="35"/>
      <c r="AR909" s="35"/>
      <c r="AS909" s="35"/>
      <c r="AT909" s="35"/>
      <c r="AU909" s="35"/>
      <c r="AV909" s="35"/>
      <c r="AW909" s="35"/>
      <c r="AX909" s="35"/>
    </row>
    <row r="910" ht="15.75" customHeight="1">
      <c r="D910" s="60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  <c r="AA910" s="35"/>
      <c r="AB910" s="35"/>
      <c r="AD910" s="35"/>
      <c r="AE910" s="35"/>
      <c r="AF910" s="35"/>
      <c r="AG910" s="35"/>
      <c r="AH910" s="35"/>
      <c r="AI910" s="35"/>
      <c r="AJ910" s="35"/>
      <c r="AK910" s="35"/>
      <c r="AL910" s="35"/>
      <c r="AM910" s="35"/>
      <c r="AN910" s="35"/>
      <c r="AO910" s="35"/>
      <c r="AP910" s="35"/>
      <c r="AQ910" s="35"/>
      <c r="AR910" s="35"/>
      <c r="AS910" s="35"/>
      <c r="AT910" s="35"/>
      <c r="AU910" s="35"/>
      <c r="AV910" s="35"/>
      <c r="AW910" s="35"/>
      <c r="AX910" s="35"/>
    </row>
    <row r="911" ht="15.75" customHeight="1">
      <c r="D911" s="60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  <c r="AA911" s="35"/>
      <c r="AB911" s="35"/>
      <c r="AD911" s="35"/>
      <c r="AE911" s="35"/>
      <c r="AF911" s="35"/>
      <c r="AG911" s="35"/>
      <c r="AH911" s="35"/>
      <c r="AI911" s="35"/>
      <c r="AJ911" s="35"/>
      <c r="AK911" s="35"/>
      <c r="AL911" s="35"/>
      <c r="AM911" s="35"/>
      <c r="AN911" s="35"/>
      <c r="AO911" s="35"/>
      <c r="AP911" s="35"/>
      <c r="AQ911" s="35"/>
      <c r="AR911" s="35"/>
      <c r="AS911" s="35"/>
      <c r="AT911" s="35"/>
      <c r="AU911" s="35"/>
      <c r="AV911" s="35"/>
      <c r="AW911" s="35"/>
      <c r="AX911" s="35"/>
    </row>
    <row r="912" ht="15.75" customHeight="1">
      <c r="D912" s="60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  <c r="AA912" s="35"/>
      <c r="AB912" s="35"/>
      <c r="AD912" s="35"/>
      <c r="AE912" s="35"/>
      <c r="AF912" s="35"/>
      <c r="AG912" s="35"/>
      <c r="AH912" s="35"/>
      <c r="AI912" s="35"/>
      <c r="AJ912" s="35"/>
      <c r="AK912" s="35"/>
      <c r="AL912" s="35"/>
      <c r="AM912" s="35"/>
      <c r="AN912" s="35"/>
      <c r="AO912" s="35"/>
      <c r="AP912" s="35"/>
      <c r="AQ912" s="35"/>
      <c r="AR912" s="35"/>
      <c r="AS912" s="35"/>
      <c r="AT912" s="35"/>
      <c r="AU912" s="35"/>
      <c r="AV912" s="35"/>
      <c r="AW912" s="35"/>
      <c r="AX912" s="35"/>
    </row>
    <row r="913" ht="15.75" customHeight="1">
      <c r="D913" s="60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  <c r="AA913" s="35"/>
      <c r="AB913" s="35"/>
      <c r="AD913" s="35"/>
      <c r="AE913" s="35"/>
      <c r="AF913" s="35"/>
      <c r="AG913" s="35"/>
      <c r="AH913" s="35"/>
      <c r="AI913" s="35"/>
      <c r="AJ913" s="35"/>
      <c r="AK913" s="35"/>
      <c r="AL913" s="35"/>
      <c r="AM913" s="35"/>
      <c r="AN913" s="35"/>
      <c r="AO913" s="35"/>
      <c r="AP913" s="35"/>
      <c r="AQ913" s="35"/>
      <c r="AR913" s="35"/>
      <c r="AS913" s="35"/>
      <c r="AT913" s="35"/>
      <c r="AU913" s="35"/>
      <c r="AV913" s="35"/>
      <c r="AW913" s="35"/>
      <c r="AX913" s="35"/>
    </row>
    <row r="914" ht="15.75" customHeight="1">
      <c r="D914" s="60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  <c r="AA914" s="35"/>
      <c r="AB914" s="35"/>
      <c r="AD914" s="35"/>
      <c r="AE914" s="35"/>
      <c r="AF914" s="35"/>
      <c r="AG914" s="35"/>
      <c r="AH914" s="35"/>
      <c r="AI914" s="35"/>
      <c r="AJ914" s="35"/>
      <c r="AK914" s="35"/>
      <c r="AL914" s="35"/>
      <c r="AM914" s="35"/>
      <c r="AN914" s="35"/>
      <c r="AO914" s="35"/>
      <c r="AP914" s="35"/>
      <c r="AQ914" s="35"/>
      <c r="AR914" s="35"/>
      <c r="AS914" s="35"/>
      <c r="AT914" s="35"/>
      <c r="AU914" s="35"/>
      <c r="AV914" s="35"/>
      <c r="AW914" s="35"/>
      <c r="AX914" s="35"/>
    </row>
    <row r="915" ht="15.75" customHeight="1">
      <c r="D915" s="60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  <c r="AA915" s="35"/>
      <c r="AB915" s="35"/>
      <c r="AD915" s="35"/>
      <c r="AE915" s="35"/>
      <c r="AF915" s="35"/>
      <c r="AG915" s="35"/>
      <c r="AH915" s="35"/>
      <c r="AI915" s="35"/>
      <c r="AJ915" s="35"/>
      <c r="AK915" s="35"/>
      <c r="AL915" s="35"/>
      <c r="AM915" s="35"/>
      <c r="AN915" s="35"/>
      <c r="AO915" s="35"/>
      <c r="AP915" s="35"/>
      <c r="AQ915" s="35"/>
      <c r="AR915" s="35"/>
      <c r="AS915" s="35"/>
      <c r="AT915" s="35"/>
      <c r="AU915" s="35"/>
      <c r="AV915" s="35"/>
      <c r="AW915" s="35"/>
      <c r="AX915" s="35"/>
    </row>
    <row r="916" ht="15.75" customHeight="1">
      <c r="D916" s="60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  <c r="AA916" s="35"/>
      <c r="AB916" s="35"/>
      <c r="AD916" s="35"/>
      <c r="AE916" s="35"/>
      <c r="AF916" s="35"/>
      <c r="AG916" s="35"/>
      <c r="AH916" s="35"/>
      <c r="AI916" s="35"/>
      <c r="AJ916" s="35"/>
      <c r="AK916" s="35"/>
      <c r="AL916" s="35"/>
      <c r="AM916" s="35"/>
      <c r="AN916" s="35"/>
      <c r="AO916" s="35"/>
      <c r="AP916" s="35"/>
      <c r="AQ916" s="35"/>
      <c r="AR916" s="35"/>
      <c r="AS916" s="35"/>
      <c r="AT916" s="35"/>
      <c r="AU916" s="35"/>
      <c r="AV916" s="35"/>
      <c r="AW916" s="35"/>
      <c r="AX916" s="35"/>
    </row>
    <row r="917" ht="15.75" customHeight="1">
      <c r="D917" s="60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  <c r="AA917" s="35"/>
      <c r="AB917" s="35"/>
      <c r="AD917" s="35"/>
      <c r="AE917" s="35"/>
      <c r="AF917" s="35"/>
      <c r="AG917" s="35"/>
      <c r="AH917" s="35"/>
      <c r="AI917" s="35"/>
      <c r="AJ917" s="35"/>
      <c r="AK917" s="35"/>
      <c r="AL917" s="35"/>
      <c r="AM917" s="35"/>
      <c r="AN917" s="35"/>
      <c r="AO917" s="35"/>
      <c r="AP917" s="35"/>
      <c r="AQ917" s="35"/>
      <c r="AR917" s="35"/>
      <c r="AS917" s="35"/>
      <c r="AT917" s="35"/>
      <c r="AU917" s="35"/>
      <c r="AV917" s="35"/>
      <c r="AW917" s="35"/>
      <c r="AX917" s="35"/>
    </row>
    <row r="918" ht="15.75" customHeight="1">
      <c r="D918" s="60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  <c r="AA918" s="35"/>
      <c r="AB918" s="35"/>
      <c r="AD918" s="35"/>
      <c r="AE918" s="35"/>
      <c r="AF918" s="35"/>
      <c r="AG918" s="35"/>
      <c r="AH918" s="35"/>
      <c r="AI918" s="35"/>
      <c r="AJ918" s="35"/>
      <c r="AK918" s="35"/>
      <c r="AL918" s="35"/>
      <c r="AM918" s="35"/>
      <c r="AN918" s="35"/>
      <c r="AO918" s="35"/>
      <c r="AP918" s="35"/>
      <c r="AQ918" s="35"/>
      <c r="AR918" s="35"/>
      <c r="AS918" s="35"/>
      <c r="AT918" s="35"/>
      <c r="AU918" s="35"/>
      <c r="AV918" s="35"/>
      <c r="AW918" s="35"/>
      <c r="AX918" s="35"/>
    </row>
    <row r="919" ht="15.75" customHeight="1">
      <c r="D919" s="60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  <c r="AA919" s="35"/>
      <c r="AB919" s="35"/>
      <c r="AD919" s="35"/>
      <c r="AE919" s="35"/>
      <c r="AF919" s="35"/>
      <c r="AG919" s="35"/>
      <c r="AH919" s="35"/>
      <c r="AI919" s="35"/>
      <c r="AJ919" s="35"/>
      <c r="AK919" s="35"/>
      <c r="AL919" s="35"/>
      <c r="AM919" s="35"/>
      <c r="AN919" s="35"/>
      <c r="AO919" s="35"/>
      <c r="AP919" s="35"/>
      <c r="AQ919" s="35"/>
      <c r="AR919" s="35"/>
      <c r="AS919" s="35"/>
      <c r="AT919" s="35"/>
      <c r="AU919" s="35"/>
      <c r="AV919" s="35"/>
      <c r="AW919" s="35"/>
      <c r="AX919" s="35"/>
    </row>
    <row r="920" ht="15.75" customHeight="1">
      <c r="D920" s="60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  <c r="AA920" s="35"/>
      <c r="AB920" s="35"/>
      <c r="AD920" s="35"/>
      <c r="AE920" s="35"/>
      <c r="AF920" s="35"/>
      <c r="AG920" s="35"/>
      <c r="AH920" s="35"/>
      <c r="AI920" s="35"/>
      <c r="AJ920" s="35"/>
      <c r="AK920" s="35"/>
      <c r="AL920" s="35"/>
      <c r="AM920" s="35"/>
      <c r="AN920" s="35"/>
      <c r="AO920" s="35"/>
      <c r="AP920" s="35"/>
      <c r="AQ920" s="35"/>
      <c r="AR920" s="35"/>
      <c r="AS920" s="35"/>
      <c r="AT920" s="35"/>
      <c r="AU920" s="35"/>
      <c r="AV920" s="35"/>
      <c r="AW920" s="35"/>
      <c r="AX920" s="35"/>
    </row>
    <row r="921" ht="15.75" customHeight="1">
      <c r="D921" s="60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  <c r="AA921" s="35"/>
      <c r="AB921" s="35"/>
      <c r="AD921" s="35"/>
      <c r="AE921" s="35"/>
      <c r="AF921" s="35"/>
      <c r="AG921" s="35"/>
      <c r="AH921" s="35"/>
      <c r="AI921" s="35"/>
      <c r="AJ921" s="35"/>
      <c r="AK921" s="35"/>
      <c r="AL921" s="35"/>
      <c r="AM921" s="35"/>
      <c r="AN921" s="35"/>
      <c r="AO921" s="35"/>
      <c r="AP921" s="35"/>
      <c r="AQ921" s="35"/>
      <c r="AR921" s="35"/>
      <c r="AS921" s="35"/>
      <c r="AT921" s="35"/>
      <c r="AU921" s="35"/>
      <c r="AV921" s="35"/>
      <c r="AW921" s="35"/>
      <c r="AX921" s="35"/>
    </row>
    <row r="922" ht="15.75" customHeight="1">
      <c r="D922" s="60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  <c r="AA922" s="35"/>
      <c r="AB922" s="35"/>
      <c r="AD922" s="35"/>
      <c r="AE922" s="35"/>
      <c r="AF922" s="35"/>
      <c r="AG922" s="35"/>
      <c r="AH922" s="35"/>
      <c r="AI922" s="35"/>
      <c r="AJ922" s="35"/>
      <c r="AK922" s="35"/>
      <c r="AL922" s="35"/>
      <c r="AM922" s="35"/>
      <c r="AN922" s="35"/>
      <c r="AO922" s="35"/>
      <c r="AP922" s="35"/>
      <c r="AQ922" s="35"/>
      <c r="AR922" s="35"/>
      <c r="AS922" s="35"/>
      <c r="AT922" s="35"/>
      <c r="AU922" s="35"/>
      <c r="AV922" s="35"/>
      <c r="AW922" s="35"/>
      <c r="AX922" s="35"/>
    </row>
    <row r="923" ht="15.75" customHeight="1">
      <c r="D923" s="60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  <c r="AA923" s="35"/>
      <c r="AB923" s="35"/>
      <c r="AD923" s="35"/>
      <c r="AE923" s="35"/>
      <c r="AF923" s="35"/>
      <c r="AG923" s="35"/>
      <c r="AH923" s="35"/>
      <c r="AI923" s="35"/>
      <c r="AJ923" s="35"/>
      <c r="AK923" s="35"/>
      <c r="AL923" s="35"/>
      <c r="AM923" s="35"/>
      <c r="AN923" s="35"/>
      <c r="AO923" s="35"/>
      <c r="AP923" s="35"/>
      <c r="AQ923" s="35"/>
      <c r="AR923" s="35"/>
      <c r="AS923" s="35"/>
      <c r="AT923" s="35"/>
      <c r="AU923" s="35"/>
      <c r="AV923" s="35"/>
      <c r="AW923" s="35"/>
      <c r="AX923" s="35"/>
    </row>
    <row r="924" ht="15.75" customHeight="1">
      <c r="D924" s="60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  <c r="AA924" s="35"/>
      <c r="AB924" s="35"/>
      <c r="AD924" s="35"/>
      <c r="AE924" s="35"/>
      <c r="AF924" s="35"/>
      <c r="AG924" s="35"/>
      <c r="AH924" s="35"/>
      <c r="AI924" s="35"/>
      <c r="AJ924" s="35"/>
      <c r="AK924" s="35"/>
      <c r="AL924" s="35"/>
      <c r="AM924" s="35"/>
      <c r="AN924" s="35"/>
      <c r="AO924" s="35"/>
      <c r="AP924" s="35"/>
      <c r="AQ924" s="35"/>
      <c r="AR924" s="35"/>
      <c r="AS924" s="35"/>
      <c r="AT924" s="35"/>
      <c r="AU924" s="35"/>
      <c r="AV924" s="35"/>
      <c r="AW924" s="35"/>
      <c r="AX924" s="35"/>
    </row>
    <row r="925" ht="15.75" customHeight="1">
      <c r="D925" s="60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  <c r="AA925" s="35"/>
      <c r="AB925" s="35"/>
      <c r="AD925" s="35"/>
      <c r="AE925" s="35"/>
      <c r="AF925" s="35"/>
      <c r="AG925" s="35"/>
      <c r="AH925" s="35"/>
      <c r="AI925" s="35"/>
      <c r="AJ925" s="35"/>
      <c r="AK925" s="35"/>
      <c r="AL925" s="35"/>
      <c r="AM925" s="35"/>
      <c r="AN925" s="35"/>
      <c r="AO925" s="35"/>
      <c r="AP925" s="35"/>
      <c r="AQ925" s="35"/>
      <c r="AR925" s="35"/>
      <c r="AS925" s="35"/>
      <c r="AT925" s="35"/>
      <c r="AU925" s="35"/>
      <c r="AV925" s="35"/>
      <c r="AW925" s="35"/>
      <c r="AX925" s="35"/>
    </row>
    <row r="926" ht="15.75" customHeight="1">
      <c r="D926" s="60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  <c r="AA926" s="35"/>
      <c r="AB926" s="35"/>
      <c r="AD926" s="35"/>
      <c r="AE926" s="35"/>
      <c r="AF926" s="35"/>
      <c r="AG926" s="35"/>
      <c r="AH926" s="35"/>
      <c r="AI926" s="35"/>
      <c r="AJ926" s="35"/>
      <c r="AK926" s="35"/>
      <c r="AL926" s="35"/>
      <c r="AM926" s="35"/>
      <c r="AN926" s="35"/>
      <c r="AO926" s="35"/>
      <c r="AP926" s="35"/>
      <c r="AQ926" s="35"/>
      <c r="AR926" s="35"/>
      <c r="AS926" s="35"/>
      <c r="AT926" s="35"/>
      <c r="AU926" s="35"/>
      <c r="AV926" s="35"/>
      <c r="AW926" s="35"/>
      <c r="AX926" s="35"/>
    </row>
    <row r="927" ht="15.75" customHeight="1">
      <c r="D927" s="60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  <c r="AA927" s="35"/>
      <c r="AB927" s="35"/>
      <c r="AD927" s="35"/>
      <c r="AE927" s="35"/>
      <c r="AF927" s="35"/>
      <c r="AG927" s="35"/>
      <c r="AH927" s="35"/>
      <c r="AI927" s="35"/>
      <c r="AJ927" s="35"/>
      <c r="AK927" s="35"/>
      <c r="AL927" s="35"/>
      <c r="AM927" s="35"/>
      <c r="AN927" s="35"/>
      <c r="AO927" s="35"/>
      <c r="AP927" s="35"/>
      <c r="AQ927" s="35"/>
      <c r="AR927" s="35"/>
      <c r="AS927" s="35"/>
      <c r="AT927" s="35"/>
      <c r="AU927" s="35"/>
      <c r="AV927" s="35"/>
      <c r="AW927" s="35"/>
      <c r="AX927" s="35"/>
    </row>
    <row r="928" ht="15.75" customHeight="1">
      <c r="D928" s="60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  <c r="AA928" s="35"/>
      <c r="AB928" s="35"/>
      <c r="AD928" s="35"/>
      <c r="AE928" s="35"/>
      <c r="AF928" s="35"/>
      <c r="AG928" s="35"/>
      <c r="AH928" s="35"/>
      <c r="AI928" s="35"/>
      <c r="AJ928" s="35"/>
      <c r="AK928" s="35"/>
      <c r="AL928" s="35"/>
      <c r="AM928" s="35"/>
      <c r="AN928" s="35"/>
      <c r="AO928" s="35"/>
      <c r="AP928" s="35"/>
      <c r="AQ928" s="35"/>
      <c r="AR928" s="35"/>
      <c r="AS928" s="35"/>
      <c r="AT928" s="35"/>
      <c r="AU928" s="35"/>
      <c r="AV928" s="35"/>
      <c r="AW928" s="35"/>
      <c r="AX928" s="35"/>
    </row>
    <row r="929" ht="15.75" customHeight="1">
      <c r="D929" s="60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  <c r="AA929" s="35"/>
      <c r="AB929" s="35"/>
      <c r="AD929" s="35"/>
      <c r="AE929" s="35"/>
      <c r="AF929" s="35"/>
      <c r="AG929" s="35"/>
      <c r="AH929" s="35"/>
      <c r="AI929" s="35"/>
      <c r="AJ929" s="35"/>
      <c r="AK929" s="35"/>
      <c r="AL929" s="35"/>
      <c r="AM929" s="35"/>
      <c r="AN929" s="35"/>
      <c r="AO929" s="35"/>
      <c r="AP929" s="35"/>
      <c r="AQ929" s="35"/>
      <c r="AR929" s="35"/>
      <c r="AS929" s="35"/>
      <c r="AT929" s="35"/>
      <c r="AU929" s="35"/>
      <c r="AV929" s="35"/>
      <c r="AW929" s="35"/>
      <c r="AX929" s="35"/>
    </row>
    <row r="930" ht="15.75" customHeight="1">
      <c r="D930" s="60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  <c r="AA930" s="35"/>
      <c r="AB930" s="35"/>
      <c r="AD930" s="35"/>
      <c r="AE930" s="35"/>
      <c r="AF930" s="35"/>
      <c r="AG930" s="35"/>
      <c r="AH930" s="35"/>
      <c r="AI930" s="35"/>
      <c r="AJ930" s="35"/>
      <c r="AK930" s="35"/>
      <c r="AL930" s="35"/>
      <c r="AM930" s="35"/>
      <c r="AN930" s="35"/>
      <c r="AO930" s="35"/>
      <c r="AP930" s="35"/>
      <c r="AQ930" s="35"/>
      <c r="AR930" s="35"/>
      <c r="AS930" s="35"/>
      <c r="AT930" s="35"/>
      <c r="AU930" s="35"/>
      <c r="AV930" s="35"/>
      <c r="AW930" s="35"/>
      <c r="AX930" s="35"/>
    </row>
    <row r="931" ht="15.75" customHeight="1">
      <c r="D931" s="60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  <c r="AA931" s="35"/>
      <c r="AB931" s="35"/>
      <c r="AD931" s="35"/>
      <c r="AE931" s="35"/>
      <c r="AF931" s="35"/>
      <c r="AG931" s="35"/>
      <c r="AH931" s="35"/>
      <c r="AI931" s="35"/>
      <c r="AJ931" s="35"/>
      <c r="AK931" s="35"/>
      <c r="AL931" s="35"/>
      <c r="AM931" s="35"/>
      <c r="AN931" s="35"/>
      <c r="AO931" s="35"/>
      <c r="AP931" s="35"/>
      <c r="AQ931" s="35"/>
      <c r="AR931" s="35"/>
      <c r="AS931" s="35"/>
      <c r="AT931" s="35"/>
      <c r="AU931" s="35"/>
      <c r="AV931" s="35"/>
      <c r="AW931" s="35"/>
      <c r="AX931" s="35"/>
    </row>
    <row r="932" ht="15.75" customHeight="1">
      <c r="D932" s="40"/>
    </row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</sheetData>
  <mergeCells count="13">
    <mergeCell ref="Z3:AB3"/>
    <mergeCell ref="AD3:AF3"/>
    <mergeCell ref="AH3:AJ3"/>
    <mergeCell ref="AL3:AN3"/>
    <mergeCell ref="AP3:AR3"/>
    <mergeCell ref="AT3:AV3"/>
    <mergeCell ref="Q1:Q2"/>
    <mergeCell ref="F3:H3"/>
    <mergeCell ref="J3:L3"/>
    <mergeCell ref="N3:P3"/>
    <mergeCell ref="Q3:Q4"/>
    <mergeCell ref="R3:T3"/>
    <mergeCell ref="V3:X3"/>
  </mergeCells>
  <printOptions/>
  <pageMargins bottom="0.75" footer="0.0" header="0.0" left="0.7" right="0.7" top="0.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topLeftCell="C1" activePane="topRight" state="frozen"/>
      <selection activeCell="D2" sqref="D2" pane="topRight"/>
    </sheetView>
  </sheetViews>
  <sheetFormatPr customHeight="1" defaultColWidth="12.63" defaultRowHeight="15.0"/>
  <cols>
    <col customWidth="1" min="1" max="1" width="3.13"/>
    <col customWidth="1" min="2" max="2" width="43.75"/>
    <col customWidth="1" min="3" max="3" width="4.25"/>
    <col customWidth="1" min="4" max="4" width="9.38"/>
    <col customWidth="1" min="5" max="5" width="3.0"/>
    <col customWidth="1" min="6" max="8" width="12.63"/>
    <col customWidth="1" min="9" max="9" width="1.25"/>
    <col customWidth="1" min="10" max="12" width="12.63"/>
    <col customWidth="1" min="13" max="13" width="1.25"/>
    <col customWidth="1" min="14" max="16" width="12.63"/>
    <col customWidth="1" min="17" max="17" width="1.25"/>
    <col customWidth="1" min="18" max="20" width="12.63"/>
    <col customWidth="1" min="21" max="21" width="1.25"/>
    <col customWidth="1" min="22" max="24" width="12.63"/>
    <col customWidth="1" min="25" max="25" width="1.25"/>
    <col customWidth="1" min="26" max="28" width="12.63"/>
    <col customWidth="1" min="29" max="29" width="1.25"/>
    <col customWidth="1" min="30" max="32" width="12.63"/>
    <col customWidth="1" min="33" max="33" width="1.25"/>
    <col customWidth="1" min="34" max="36" width="12.63"/>
    <col customWidth="1" min="37" max="37" width="1.25"/>
    <col customWidth="1" min="38" max="40" width="12.63"/>
    <col customWidth="1" min="41" max="41" width="1.25"/>
    <col customWidth="1" min="42" max="44" width="12.63"/>
    <col customWidth="1" min="45" max="45" width="1.25"/>
    <col customWidth="1" min="46" max="48" width="12.63"/>
    <col customWidth="1" min="49" max="49" width="1.25"/>
    <col customWidth="1" min="50" max="50" width="12.63"/>
    <col customWidth="1" min="51" max="63" width="8.63"/>
  </cols>
  <sheetData>
    <row r="1" ht="88.5" customHeight="1">
      <c r="A1" s="1"/>
      <c r="B1" s="1" t="s">
        <v>169</v>
      </c>
      <c r="C1" s="2"/>
      <c r="D1" s="36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7"/>
      <c r="R1" s="3"/>
      <c r="S1" s="3"/>
      <c r="T1" s="3"/>
      <c r="U1" s="38"/>
      <c r="V1" s="3"/>
      <c r="W1" s="3"/>
      <c r="X1" s="3"/>
      <c r="Y1" s="3"/>
      <c r="Z1" s="3"/>
      <c r="AA1" s="3"/>
      <c r="AB1" s="3"/>
      <c r="AC1" s="2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</row>
    <row r="2">
      <c r="A2" s="4"/>
      <c r="B2" s="4"/>
      <c r="C2" s="5"/>
      <c r="D2" s="40"/>
      <c r="U2" s="41"/>
      <c r="AB2" s="41"/>
      <c r="AC2" s="6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</row>
    <row r="3">
      <c r="A3" s="15"/>
      <c r="B3" s="15" t="s">
        <v>104</v>
      </c>
      <c r="C3" s="21"/>
      <c r="D3" s="42"/>
      <c r="E3" s="43"/>
      <c r="F3" s="44" t="s">
        <v>1</v>
      </c>
      <c r="G3" s="45"/>
      <c r="H3" s="46"/>
      <c r="I3" s="43"/>
      <c r="J3" s="47">
        <v>45913.0</v>
      </c>
      <c r="K3" s="45"/>
      <c r="L3" s="46"/>
      <c r="M3" s="48"/>
      <c r="N3" s="47">
        <v>45941.0</v>
      </c>
      <c r="O3" s="45"/>
      <c r="P3" s="46"/>
      <c r="Q3" s="48"/>
      <c r="R3" s="47">
        <v>45976.0</v>
      </c>
      <c r="S3" s="45"/>
      <c r="T3" s="46"/>
      <c r="U3" s="41"/>
      <c r="V3" s="47">
        <v>46004.0</v>
      </c>
      <c r="W3" s="45"/>
      <c r="X3" s="46"/>
      <c r="Y3" s="41"/>
      <c r="Z3" s="47">
        <v>45688.0</v>
      </c>
      <c r="AA3" s="45"/>
      <c r="AB3" s="46"/>
      <c r="AC3" s="6"/>
      <c r="AD3" s="47">
        <v>45716.0</v>
      </c>
      <c r="AE3" s="45"/>
      <c r="AF3" s="46"/>
      <c r="AG3" s="49"/>
      <c r="AH3" s="47">
        <v>45730.0</v>
      </c>
      <c r="AI3" s="45"/>
      <c r="AJ3" s="46"/>
      <c r="AK3" s="49"/>
      <c r="AL3" s="47">
        <v>45758.0</v>
      </c>
      <c r="AM3" s="45"/>
      <c r="AN3" s="46"/>
      <c r="AO3" s="49"/>
      <c r="AP3" s="47">
        <v>45786.0</v>
      </c>
      <c r="AQ3" s="45"/>
      <c r="AR3" s="46"/>
      <c r="AS3" s="49"/>
      <c r="AT3" s="50" t="s">
        <v>48</v>
      </c>
      <c r="AU3" s="45"/>
      <c r="AV3" s="46"/>
      <c r="AW3" s="43"/>
      <c r="AX3" s="43"/>
    </row>
    <row r="4">
      <c r="A4" s="55"/>
      <c r="B4" s="55"/>
      <c r="C4" s="21"/>
      <c r="D4" s="42"/>
      <c r="E4" s="43"/>
      <c r="F4" s="53" t="s">
        <v>50</v>
      </c>
      <c r="G4" s="53" t="s">
        <v>51</v>
      </c>
      <c r="H4" s="53" t="s">
        <v>52</v>
      </c>
      <c r="I4" s="43"/>
      <c r="J4" s="53" t="s">
        <v>50</v>
      </c>
      <c r="K4" s="53" t="s">
        <v>51</v>
      </c>
      <c r="L4" s="53" t="s">
        <v>52</v>
      </c>
      <c r="M4" s="48"/>
      <c r="N4" s="53" t="s">
        <v>50</v>
      </c>
      <c r="O4" s="53" t="s">
        <v>51</v>
      </c>
      <c r="P4" s="53" t="s">
        <v>52</v>
      </c>
      <c r="R4" s="53" t="s">
        <v>50</v>
      </c>
      <c r="S4" s="53" t="s">
        <v>51</v>
      </c>
      <c r="T4" s="53" t="s">
        <v>52</v>
      </c>
      <c r="U4" s="41"/>
      <c r="V4" s="53" t="s">
        <v>50</v>
      </c>
      <c r="W4" s="53" t="s">
        <v>51</v>
      </c>
      <c r="X4" s="53" t="s">
        <v>52</v>
      </c>
      <c r="Y4" s="41"/>
      <c r="Z4" s="53" t="s">
        <v>50</v>
      </c>
      <c r="AA4" s="53" t="s">
        <v>51</v>
      </c>
      <c r="AB4" s="53" t="s">
        <v>52</v>
      </c>
      <c r="AC4" s="6"/>
      <c r="AD4" s="53" t="s">
        <v>50</v>
      </c>
      <c r="AE4" s="53" t="s">
        <v>51</v>
      </c>
      <c r="AF4" s="53" t="s">
        <v>52</v>
      </c>
      <c r="AG4" s="54"/>
      <c r="AH4" s="53" t="s">
        <v>50</v>
      </c>
      <c r="AI4" s="53" t="s">
        <v>51</v>
      </c>
      <c r="AJ4" s="53" t="s">
        <v>52</v>
      </c>
      <c r="AK4" s="54"/>
      <c r="AL4" s="53" t="s">
        <v>50</v>
      </c>
      <c r="AM4" s="53" t="s">
        <v>51</v>
      </c>
      <c r="AN4" s="53" t="s">
        <v>52</v>
      </c>
      <c r="AO4" s="54"/>
      <c r="AP4" s="53" t="s">
        <v>50</v>
      </c>
      <c r="AQ4" s="53" t="s">
        <v>51</v>
      </c>
      <c r="AR4" s="53" t="s">
        <v>52</v>
      </c>
      <c r="AS4" s="54"/>
      <c r="AT4" s="53" t="s">
        <v>50</v>
      </c>
      <c r="AU4" s="53" t="s">
        <v>51</v>
      </c>
      <c r="AV4" s="53" t="s">
        <v>52</v>
      </c>
      <c r="AW4" s="43"/>
      <c r="AX4" s="43"/>
    </row>
    <row r="5">
      <c r="A5" s="20">
        <f t="shared" ref="A5:A10" si="1">ROW(A2)-ROW($A$2)+1</f>
        <v>1</v>
      </c>
      <c r="B5" s="20" t="s">
        <v>170</v>
      </c>
      <c r="C5" s="21"/>
      <c r="D5" s="42">
        <f t="shared" ref="D5:D10" si="2">G5+K5+O5+S5+W5+AA5+AE5+AI5+AM5+AQ5+AU5</f>
        <v>19</v>
      </c>
      <c r="E5" s="43"/>
      <c r="F5" s="22"/>
      <c r="G5" s="22"/>
      <c r="H5" s="22"/>
      <c r="I5" s="43"/>
      <c r="J5" s="22">
        <v>5.59</v>
      </c>
      <c r="K5" s="22">
        <f t="shared" ref="K5:K9" si="3">IF(OR(J5="NT", J5="TIME"), 0, IF(_xlfn.RANK.EQ(J5, $J$5:$J$11, 1)&lt;=10, 11 - _xlfn.RANK.EQ(J5, $J$5:$J$11, 1), 0))</f>
        <v>10</v>
      </c>
      <c r="L5" s="22">
        <f t="shared" ref="L5:L10" si="4">IF(OR(J5="TO", J5="TIME"), 0, IF(J5&lt;&gt;"", 1, ""))</f>
        <v>1</v>
      </c>
      <c r="M5" s="43"/>
      <c r="N5" s="22">
        <v>4.48</v>
      </c>
      <c r="O5" s="22">
        <f t="shared" ref="O5:O10" si="5">IF(OR(N5="NT", N5="TIME"), 0, IF(_xlfn.RANK.EQ(N5, $N$5:$N$11, 1)&lt;=10, 11 - _xlfn.RANK.EQ(N5, $N$5:$N$11, 1), 0))</f>
        <v>9</v>
      </c>
      <c r="P5" s="22">
        <f t="shared" ref="P5:P10" si="6">IF(OR(N5="TO", N5="TIME"), 0, IF(N5&lt;&gt;"", 1, ""))</f>
        <v>1</v>
      </c>
      <c r="Q5" s="43"/>
      <c r="R5" s="22" t="s">
        <v>68</v>
      </c>
      <c r="S5" s="22">
        <f t="shared" ref="S5:S10" si="7">IF(OR(R5="NT", R5="TIME"), 0, IF(_xlfn.RANK.EQ(R5, $R$5:$R$11, 1)&lt;=10, 11 - _xlfn.RANK.EQ(R5, $R$5:$R$11, 1), 0))</f>
        <v>0</v>
      </c>
      <c r="T5" s="22">
        <f t="shared" ref="T5:T10" si="8">IF(OR(R5="TO", R5="TIME"), 0, IF(R5&lt;&gt;"", 1, ""))</f>
        <v>0</v>
      </c>
      <c r="U5" s="43"/>
      <c r="V5" s="22" t="s">
        <v>68</v>
      </c>
      <c r="W5" s="22">
        <f t="shared" ref="W5:W10" si="9">IF(OR(V5="NT", V5="TIME"), 0, IF(_xlfn.RANK.EQ(V5, $V$5:$V$11, 1)&lt;=10, 11 - _xlfn.RANK.EQ(V5, $V$5:$V$11, 1), 0))</f>
        <v>0</v>
      </c>
      <c r="X5" s="22">
        <f t="shared" ref="X5:X10" si="10">IF(OR(V5="TO", V5="TIME"), 0, IF(V5&lt;&gt;"", 1, ""))</f>
        <v>0</v>
      </c>
      <c r="Y5" s="43"/>
      <c r="Z5" s="22" t="s">
        <v>68</v>
      </c>
      <c r="AA5" s="22">
        <f t="shared" ref="AA5:AA10" si="11">IF(OR(Z5="NT", Z5="TIME"), 0, IF(_xlfn.RANK.EQ(Z5, $Z$5:$Z$11, 1)&lt;=10, 11 - _xlfn.RANK.EQ(Z5, $Z$5:$Z$11, 1), 0))</f>
        <v>0</v>
      </c>
      <c r="AB5" s="22">
        <f t="shared" ref="AB5:AB10" si="12">IF(OR(Z5="TO", Z5="TIME"), 0, IF(Z5&lt;&gt;"", 1, ""))</f>
        <v>0</v>
      </c>
      <c r="AC5" s="6"/>
      <c r="AD5" s="22" t="s">
        <v>68</v>
      </c>
      <c r="AE5" s="22">
        <f t="shared" ref="AE5:AE10" si="13">IF(OR(AD5="NT", AD5="TIME"), 0, IF(_xlfn.RANK.EQ(AD5, $AD$5:$AD$11, 1)&lt;=10, 11 - _xlfn.RANK.EQ(AD5, $AD$5:$AD$11, 1), 0))</f>
        <v>0</v>
      </c>
      <c r="AF5" s="22">
        <f t="shared" ref="AF5:AF10" si="14">IF(OR(AD5="TO", AD5="TIME"), 0, IF(AD5&lt;&gt;"", 1, ""))</f>
        <v>0</v>
      </c>
      <c r="AG5" s="43"/>
      <c r="AH5" s="22" t="s">
        <v>68</v>
      </c>
      <c r="AI5" s="22">
        <f t="shared" ref="AI5:AI10" si="15">IF(OR(AH5="NT", AH5="TIME"), 0, IF(_xlfn.RANK.EQ(AH5, $AH$5:$AH$11, 1)&lt;=10, 11 - _xlfn.RANK.EQ(AH5, $AH$5:$AH$11, 1), 0))</f>
        <v>0</v>
      </c>
      <c r="AJ5" s="22">
        <f t="shared" ref="AJ5:AJ10" si="16">IF(OR(AH5="TO", AH5="TIME"), 0, IF(AH5&lt;&gt;"", 1, ""))</f>
        <v>0</v>
      </c>
      <c r="AK5" s="43"/>
      <c r="AL5" s="22" t="s">
        <v>68</v>
      </c>
      <c r="AM5" s="22">
        <f t="shared" ref="AM5:AM10" si="17">IF(OR(AL5="NT", AL5="TIME"), 0, IF(_xlfn.RANK.EQ(AL5, $AL$5:$AL$11, 1)&lt;=10, 11 - _xlfn.RANK.EQ(AL5, $AL$5:$AL$11, 1), 0))</f>
        <v>0</v>
      </c>
      <c r="AN5" s="22">
        <f t="shared" ref="AN5:AN10" si="18">IF(OR(AL5="TO", AL5="TIME"), 0, IF(AL5&lt;&gt;"", 1, ""))</f>
        <v>0</v>
      </c>
      <c r="AO5" s="43"/>
      <c r="AP5" s="22" t="s">
        <v>68</v>
      </c>
      <c r="AQ5" s="22">
        <f t="shared" ref="AQ5:AQ10" si="19">IF(OR(AP5="NT", AP5="TIME"), 0, IF(_xlfn.RANK.EQ(AP5, $AP$5:$AP$11, 1)&lt;=10, 11 - _xlfn.RANK.EQ(AP5, $AP$5:$AP$11, 1), 0))</f>
        <v>0</v>
      </c>
      <c r="AR5" s="22">
        <f t="shared" ref="AR5:AR10" si="20">IF(OR(AP5="TO", AP5="TIME"), 0, IF(AP5&lt;&gt;"", 1, ""))</f>
        <v>0</v>
      </c>
      <c r="AS5" s="43"/>
      <c r="AT5" s="22" t="s">
        <v>68</v>
      </c>
      <c r="AU5" s="22">
        <f t="shared" ref="AU5:AU10" si="21">IF(OR(AT5="NT", AT5="TIME"), 0, IF(_xlfn.RANK.EQ(AT5, $AT$5:$AT$11, 1)&lt;=10, 11 - _xlfn.RANK.EQ(AT5, $AT$5:$AT$11, 1), 0))</f>
        <v>0</v>
      </c>
      <c r="AV5" s="22">
        <f t="shared" ref="AV5:AV10" si="22">IF(OR(AT5="TO", AT5="TIME"), 0, IF(AT5&lt;&gt;"", 1, ""))</f>
        <v>0</v>
      </c>
      <c r="AW5" s="43"/>
      <c r="AX5" s="22">
        <f t="shared" ref="AX5:AX10" si="23">AV5+AR5+AN5+AJ5+AF5+AB5+X5+T5+P5+L5+H5</f>
        <v>2</v>
      </c>
    </row>
    <row r="6">
      <c r="A6" s="20">
        <f t="shared" si="1"/>
        <v>2</v>
      </c>
      <c r="B6" s="20" t="s">
        <v>171</v>
      </c>
      <c r="C6" s="21"/>
      <c r="D6" s="42">
        <f t="shared" si="2"/>
        <v>10</v>
      </c>
      <c r="E6" s="43"/>
      <c r="F6" s="22"/>
      <c r="G6" s="22"/>
      <c r="H6" s="22"/>
      <c r="I6" s="43"/>
      <c r="J6" s="22" t="s">
        <v>69</v>
      </c>
      <c r="K6" s="22">
        <f t="shared" si="3"/>
        <v>0</v>
      </c>
      <c r="L6" s="22">
        <f t="shared" si="4"/>
        <v>1</v>
      </c>
      <c r="M6" s="43"/>
      <c r="N6" s="22">
        <v>2.81</v>
      </c>
      <c r="O6" s="22">
        <f t="shared" si="5"/>
        <v>10</v>
      </c>
      <c r="P6" s="22">
        <f t="shared" si="6"/>
        <v>1</v>
      </c>
      <c r="Q6" s="43"/>
      <c r="R6" s="22" t="s">
        <v>68</v>
      </c>
      <c r="S6" s="22">
        <f t="shared" si="7"/>
        <v>0</v>
      </c>
      <c r="T6" s="22">
        <f t="shared" si="8"/>
        <v>0</v>
      </c>
      <c r="U6" s="43"/>
      <c r="V6" s="22" t="s">
        <v>68</v>
      </c>
      <c r="W6" s="22">
        <f t="shared" si="9"/>
        <v>0</v>
      </c>
      <c r="X6" s="22">
        <f t="shared" si="10"/>
        <v>0</v>
      </c>
      <c r="Y6" s="43"/>
      <c r="Z6" s="22" t="s">
        <v>68</v>
      </c>
      <c r="AA6" s="22">
        <f t="shared" si="11"/>
        <v>0</v>
      </c>
      <c r="AB6" s="22">
        <f t="shared" si="12"/>
        <v>0</v>
      </c>
      <c r="AC6" s="6"/>
      <c r="AD6" s="22" t="s">
        <v>68</v>
      </c>
      <c r="AE6" s="22">
        <f t="shared" si="13"/>
        <v>0</v>
      </c>
      <c r="AF6" s="22">
        <f t="shared" si="14"/>
        <v>0</v>
      </c>
      <c r="AG6" s="43"/>
      <c r="AH6" s="22" t="s">
        <v>68</v>
      </c>
      <c r="AI6" s="22">
        <f t="shared" si="15"/>
        <v>0</v>
      </c>
      <c r="AJ6" s="22">
        <f t="shared" si="16"/>
        <v>0</v>
      </c>
      <c r="AK6" s="43"/>
      <c r="AL6" s="22" t="s">
        <v>68</v>
      </c>
      <c r="AM6" s="22">
        <f t="shared" si="17"/>
        <v>0</v>
      </c>
      <c r="AN6" s="22">
        <f t="shared" si="18"/>
        <v>0</v>
      </c>
      <c r="AO6" s="43"/>
      <c r="AP6" s="22" t="s">
        <v>68</v>
      </c>
      <c r="AQ6" s="22">
        <f t="shared" si="19"/>
        <v>0</v>
      </c>
      <c r="AR6" s="22">
        <f t="shared" si="20"/>
        <v>0</v>
      </c>
      <c r="AS6" s="43"/>
      <c r="AT6" s="22" t="s">
        <v>68</v>
      </c>
      <c r="AU6" s="22">
        <f t="shared" si="21"/>
        <v>0</v>
      </c>
      <c r="AV6" s="22">
        <f t="shared" si="22"/>
        <v>0</v>
      </c>
      <c r="AW6" s="43"/>
      <c r="AX6" s="22">
        <f t="shared" si="23"/>
        <v>2</v>
      </c>
    </row>
    <row r="7">
      <c r="A7" s="20">
        <f t="shared" si="1"/>
        <v>3</v>
      </c>
      <c r="B7" s="20" t="s">
        <v>172</v>
      </c>
      <c r="C7" s="21"/>
      <c r="D7" s="42">
        <f t="shared" si="2"/>
        <v>0</v>
      </c>
      <c r="E7" s="43"/>
      <c r="F7" s="22" t="s">
        <v>69</v>
      </c>
      <c r="G7" s="22">
        <f t="shared" ref="G7:G9" si="24">IF(OR(F7="NT", F7="TIME"), 0, IF(_xlfn.RANK.EQ(F7, $F$5:$F$11, 1)&lt;=10, 11 - _xlfn.RANK.EQ(F7, $F$5:$F$11, 1), 0))</f>
        <v>0</v>
      </c>
      <c r="H7" s="22">
        <f t="shared" ref="H7:H9" si="25">IF(OR(F7="TO", F7="TIME"), 0, IF(F7&lt;&gt;"", 1, ""))</f>
        <v>1</v>
      </c>
      <c r="I7" s="43"/>
      <c r="J7" s="22" t="s">
        <v>68</v>
      </c>
      <c r="K7" s="22">
        <f t="shared" si="3"/>
        <v>0</v>
      </c>
      <c r="L7" s="22">
        <f t="shared" si="4"/>
        <v>0</v>
      </c>
      <c r="M7" s="43"/>
      <c r="N7" s="22" t="s">
        <v>68</v>
      </c>
      <c r="O7" s="22">
        <f t="shared" si="5"/>
        <v>0</v>
      </c>
      <c r="P7" s="22">
        <f t="shared" si="6"/>
        <v>0</v>
      </c>
      <c r="Q7" s="43"/>
      <c r="R7" s="22" t="s">
        <v>68</v>
      </c>
      <c r="S7" s="22">
        <f t="shared" si="7"/>
        <v>0</v>
      </c>
      <c r="T7" s="22">
        <f t="shared" si="8"/>
        <v>0</v>
      </c>
      <c r="U7" s="43"/>
      <c r="V7" s="22" t="s">
        <v>68</v>
      </c>
      <c r="W7" s="22">
        <f t="shared" si="9"/>
        <v>0</v>
      </c>
      <c r="X7" s="22">
        <f t="shared" si="10"/>
        <v>0</v>
      </c>
      <c r="Y7" s="43"/>
      <c r="Z7" s="22" t="s">
        <v>68</v>
      </c>
      <c r="AA7" s="22">
        <f t="shared" si="11"/>
        <v>0</v>
      </c>
      <c r="AB7" s="22">
        <f t="shared" si="12"/>
        <v>0</v>
      </c>
      <c r="AC7" s="6"/>
      <c r="AD7" s="22" t="s">
        <v>68</v>
      </c>
      <c r="AE7" s="22">
        <f t="shared" si="13"/>
        <v>0</v>
      </c>
      <c r="AF7" s="22">
        <f t="shared" si="14"/>
        <v>0</v>
      </c>
      <c r="AG7" s="43"/>
      <c r="AH7" s="22" t="s">
        <v>68</v>
      </c>
      <c r="AI7" s="22">
        <f t="shared" si="15"/>
        <v>0</v>
      </c>
      <c r="AJ7" s="22">
        <f t="shared" si="16"/>
        <v>0</v>
      </c>
      <c r="AK7" s="43"/>
      <c r="AL7" s="22" t="s">
        <v>68</v>
      </c>
      <c r="AM7" s="22">
        <f t="shared" si="17"/>
        <v>0</v>
      </c>
      <c r="AN7" s="22">
        <f t="shared" si="18"/>
        <v>0</v>
      </c>
      <c r="AO7" s="43"/>
      <c r="AP7" s="22" t="s">
        <v>68</v>
      </c>
      <c r="AQ7" s="22">
        <f t="shared" si="19"/>
        <v>0</v>
      </c>
      <c r="AR7" s="22">
        <f t="shared" si="20"/>
        <v>0</v>
      </c>
      <c r="AS7" s="43"/>
      <c r="AT7" s="22" t="s">
        <v>68</v>
      </c>
      <c r="AU7" s="22">
        <f t="shared" si="21"/>
        <v>0</v>
      </c>
      <c r="AV7" s="22">
        <f t="shared" si="22"/>
        <v>0</v>
      </c>
      <c r="AW7" s="43"/>
      <c r="AX7" s="22">
        <f t="shared" si="23"/>
        <v>1</v>
      </c>
    </row>
    <row r="8">
      <c r="A8" s="20">
        <f t="shared" si="1"/>
        <v>4</v>
      </c>
      <c r="B8" s="20" t="s">
        <v>173</v>
      </c>
      <c r="C8" s="21"/>
      <c r="D8" s="42">
        <f t="shared" si="2"/>
        <v>0</v>
      </c>
      <c r="E8" s="43"/>
      <c r="F8" s="22" t="s">
        <v>69</v>
      </c>
      <c r="G8" s="22">
        <f t="shared" si="24"/>
        <v>0</v>
      </c>
      <c r="H8" s="22">
        <f t="shared" si="25"/>
        <v>1</v>
      </c>
      <c r="I8" s="43"/>
      <c r="J8" s="22" t="s">
        <v>68</v>
      </c>
      <c r="K8" s="22">
        <f t="shared" si="3"/>
        <v>0</v>
      </c>
      <c r="L8" s="22">
        <f t="shared" si="4"/>
        <v>0</v>
      </c>
      <c r="M8" s="43"/>
      <c r="N8" s="22" t="s">
        <v>69</v>
      </c>
      <c r="O8" s="22">
        <f t="shared" si="5"/>
        <v>0</v>
      </c>
      <c r="P8" s="22">
        <f t="shared" si="6"/>
        <v>1</v>
      </c>
      <c r="Q8" s="43"/>
      <c r="R8" s="22" t="s">
        <v>68</v>
      </c>
      <c r="S8" s="22">
        <f t="shared" si="7"/>
        <v>0</v>
      </c>
      <c r="T8" s="22">
        <f t="shared" si="8"/>
        <v>0</v>
      </c>
      <c r="U8" s="43"/>
      <c r="V8" s="22" t="s">
        <v>68</v>
      </c>
      <c r="W8" s="22">
        <f t="shared" si="9"/>
        <v>0</v>
      </c>
      <c r="X8" s="22">
        <f t="shared" si="10"/>
        <v>0</v>
      </c>
      <c r="Y8" s="43"/>
      <c r="Z8" s="22" t="s">
        <v>68</v>
      </c>
      <c r="AA8" s="22">
        <f t="shared" si="11"/>
        <v>0</v>
      </c>
      <c r="AB8" s="22">
        <f t="shared" si="12"/>
        <v>0</v>
      </c>
      <c r="AC8" s="6"/>
      <c r="AD8" s="22" t="s">
        <v>68</v>
      </c>
      <c r="AE8" s="22">
        <f t="shared" si="13"/>
        <v>0</v>
      </c>
      <c r="AF8" s="22">
        <f t="shared" si="14"/>
        <v>0</v>
      </c>
      <c r="AG8" s="43"/>
      <c r="AH8" s="22" t="s">
        <v>68</v>
      </c>
      <c r="AI8" s="22">
        <f t="shared" si="15"/>
        <v>0</v>
      </c>
      <c r="AJ8" s="22">
        <f t="shared" si="16"/>
        <v>0</v>
      </c>
      <c r="AK8" s="43"/>
      <c r="AL8" s="22" t="s">
        <v>68</v>
      </c>
      <c r="AM8" s="22">
        <f t="shared" si="17"/>
        <v>0</v>
      </c>
      <c r="AN8" s="22">
        <f t="shared" si="18"/>
        <v>0</v>
      </c>
      <c r="AO8" s="43"/>
      <c r="AP8" s="22" t="s">
        <v>68</v>
      </c>
      <c r="AQ8" s="22">
        <f t="shared" si="19"/>
        <v>0</v>
      </c>
      <c r="AR8" s="22">
        <f t="shared" si="20"/>
        <v>0</v>
      </c>
      <c r="AS8" s="43"/>
      <c r="AT8" s="22" t="s">
        <v>68</v>
      </c>
      <c r="AU8" s="22">
        <f t="shared" si="21"/>
        <v>0</v>
      </c>
      <c r="AV8" s="22">
        <f t="shared" si="22"/>
        <v>0</v>
      </c>
      <c r="AW8" s="43"/>
      <c r="AX8" s="22">
        <f t="shared" si="23"/>
        <v>2</v>
      </c>
    </row>
    <row r="9">
      <c r="A9" s="20">
        <f t="shared" si="1"/>
        <v>5</v>
      </c>
      <c r="B9" s="20" t="s">
        <v>174</v>
      </c>
      <c r="C9" s="21"/>
      <c r="D9" s="42">
        <f t="shared" si="2"/>
        <v>0</v>
      </c>
      <c r="E9" s="43"/>
      <c r="F9" s="22" t="s">
        <v>69</v>
      </c>
      <c r="G9" s="22">
        <f t="shared" si="24"/>
        <v>0</v>
      </c>
      <c r="H9" s="22">
        <f t="shared" si="25"/>
        <v>1</v>
      </c>
      <c r="I9" s="43"/>
      <c r="J9" s="22" t="s">
        <v>69</v>
      </c>
      <c r="K9" s="22">
        <f t="shared" si="3"/>
        <v>0</v>
      </c>
      <c r="L9" s="22">
        <f t="shared" si="4"/>
        <v>1</v>
      </c>
      <c r="M9" s="43"/>
      <c r="N9" s="22" t="s">
        <v>69</v>
      </c>
      <c r="O9" s="22">
        <f t="shared" si="5"/>
        <v>0</v>
      </c>
      <c r="P9" s="22">
        <f t="shared" si="6"/>
        <v>1</v>
      </c>
      <c r="Q9" s="43"/>
      <c r="R9" s="22" t="s">
        <v>68</v>
      </c>
      <c r="S9" s="22">
        <f t="shared" si="7"/>
        <v>0</v>
      </c>
      <c r="T9" s="22">
        <f t="shared" si="8"/>
        <v>0</v>
      </c>
      <c r="U9" s="43"/>
      <c r="V9" s="22" t="s">
        <v>68</v>
      </c>
      <c r="W9" s="22">
        <f t="shared" si="9"/>
        <v>0</v>
      </c>
      <c r="X9" s="22">
        <f t="shared" si="10"/>
        <v>0</v>
      </c>
      <c r="Y9" s="43"/>
      <c r="Z9" s="22" t="s">
        <v>68</v>
      </c>
      <c r="AA9" s="22">
        <f t="shared" si="11"/>
        <v>0</v>
      </c>
      <c r="AB9" s="22">
        <f t="shared" si="12"/>
        <v>0</v>
      </c>
      <c r="AC9" s="6"/>
      <c r="AD9" s="22" t="s">
        <v>68</v>
      </c>
      <c r="AE9" s="22">
        <f t="shared" si="13"/>
        <v>0</v>
      </c>
      <c r="AF9" s="22">
        <f t="shared" si="14"/>
        <v>0</v>
      </c>
      <c r="AG9" s="43"/>
      <c r="AH9" s="22" t="s">
        <v>68</v>
      </c>
      <c r="AI9" s="22">
        <f t="shared" si="15"/>
        <v>0</v>
      </c>
      <c r="AJ9" s="22">
        <f t="shared" si="16"/>
        <v>0</v>
      </c>
      <c r="AK9" s="43"/>
      <c r="AL9" s="22" t="s">
        <v>68</v>
      </c>
      <c r="AM9" s="22">
        <f t="shared" si="17"/>
        <v>0</v>
      </c>
      <c r="AN9" s="22">
        <f t="shared" si="18"/>
        <v>0</v>
      </c>
      <c r="AO9" s="43"/>
      <c r="AP9" s="22" t="s">
        <v>68</v>
      </c>
      <c r="AQ9" s="22">
        <f t="shared" si="19"/>
        <v>0</v>
      </c>
      <c r="AR9" s="22">
        <f t="shared" si="20"/>
        <v>0</v>
      </c>
      <c r="AS9" s="43"/>
      <c r="AT9" s="22" t="s">
        <v>68</v>
      </c>
      <c r="AU9" s="22">
        <f t="shared" si="21"/>
        <v>0</v>
      </c>
      <c r="AV9" s="22">
        <f t="shared" si="22"/>
        <v>0</v>
      </c>
      <c r="AW9" s="43"/>
      <c r="AX9" s="22">
        <f t="shared" si="23"/>
        <v>3</v>
      </c>
    </row>
    <row r="10">
      <c r="A10" s="20">
        <f t="shared" si="1"/>
        <v>6</v>
      </c>
      <c r="B10" s="20" t="s">
        <v>175</v>
      </c>
      <c r="C10" s="21"/>
      <c r="D10" s="42">
        <f t="shared" si="2"/>
        <v>0</v>
      </c>
      <c r="E10" s="43"/>
      <c r="F10" s="22"/>
      <c r="G10" s="22"/>
      <c r="H10" s="22"/>
      <c r="I10" s="43"/>
      <c r="J10" s="22" t="s">
        <v>27</v>
      </c>
      <c r="K10" s="22">
        <v>0.0</v>
      </c>
      <c r="L10" s="22">
        <f t="shared" si="4"/>
        <v>0</v>
      </c>
      <c r="M10" s="43"/>
      <c r="N10" s="22" t="s">
        <v>69</v>
      </c>
      <c r="O10" s="22">
        <f t="shared" si="5"/>
        <v>0</v>
      </c>
      <c r="P10" s="22">
        <f t="shared" si="6"/>
        <v>1</v>
      </c>
      <c r="Q10" s="43"/>
      <c r="R10" s="22" t="s">
        <v>68</v>
      </c>
      <c r="S10" s="22">
        <f t="shared" si="7"/>
        <v>0</v>
      </c>
      <c r="T10" s="22">
        <f t="shared" si="8"/>
        <v>0</v>
      </c>
      <c r="U10" s="43"/>
      <c r="V10" s="22" t="s">
        <v>68</v>
      </c>
      <c r="W10" s="22">
        <f t="shared" si="9"/>
        <v>0</v>
      </c>
      <c r="X10" s="22">
        <f t="shared" si="10"/>
        <v>0</v>
      </c>
      <c r="Y10" s="43"/>
      <c r="Z10" s="22" t="s">
        <v>68</v>
      </c>
      <c r="AA10" s="22">
        <f t="shared" si="11"/>
        <v>0</v>
      </c>
      <c r="AB10" s="22">
        <f t="shared" si="12"/>
        <v>0</v>
      </c>
      <c r="AC10" s="6"/>
      <c r="AD10" s="22" t="s">
        <v>68</v>
      </c>
      <c r="AE10" s="22">
        <f t="shared" si="13"/>
        <v>0</v>
      </c>
      <c r="AF10" s="22">
        <f t="shared" si="14"/>
        <v>0</v>
      </c>
      <c r="AG10" s="43"/>
      <c r="AH10" s="22" t="s">
        <v>68</v>
      </c>
      <c r="AI10" s="22">
        <f t="shared" si="15"/>
        <v>0</v>
      </c>
      <c r="AJ10" s="22">
        <f t="shared" si="16"/>
        <v>0</v>
      </c>
      <c r="AK10" s="43"/>
      <c r="AL10" s="22" t="s">
        <v>68</v>
      </c>
      <c r="AM10" s="22">
        <f t="shared" si="17"/>
        <v>0</v>
      </c>
      <c r="AN10" s="22">
        <f t="shared" si="18"/>
        <v>0</v>
      </c>
      <c r="AO10" s="43"/>
      <c r="AP10" s="22" t="s">
        <v>68</v>
      </c>
      <c r="AQ10" s="22">
        <f t="shared" si="19"/>
        <v>0</v>
      </c>
      <c r="AR10" s="22">
        <f t="shared" si="20"/>
        <v>0</v>
      </c>
      <c r="AS10" s="43"/>
      <c r="AT10" s="22" t="s">
        <v>68</v>
      </c>
      <c r="AU10" s="22">
        <f t="shared" si="21"/>
        <v>0</v>
      </c>
      <c r="AV10" s="22">
        <f t="shared" si="22"/>
        <v>0</v>
      </c>
      <c r="AW10" s="43"/>
      <c r="AX10" s="22">
        <f t="shared" si="23"/>
        <v>1</v>
      </c>
    </row>
    <row r="11">
      <c r="A11" s="24"/>
      <c r="B11" s="24"/>
      <c r="C11" s="21"/>
      <c r="D11" s="42"/>
      <c r="E11" s="43"/>
      <c r="F11" s="22"/>
      <c r="G11" s="22"/>
      <c r="H11" s="22"/>
      <c r="I11" s="43"/>
      <c r="J11" s="22"/>
      <c r="K11" s="22"/>
      <c r="L11" s="22"/>
      <c r="M11" s="43"/>
      <c r="N11" s="22"/>
      <c r="O11" s="22"/>
      <c r="P11" s="22"/>
      <c r="Q11" s="43"/>
      <c r="R11" s="22"/>
      <c r="S11" s="22"/>
      <c r="T11" s="22"/>
      <c r="U11" s="43"/>
      <c r="V11" s="22"/>
      <c r="W11" s="22"/>
      <c r="X11" s="22"/>
      <c r="Y11" s="43"/>
      <c r="Z11" s="22"/>
      <c r="AA11" s="22"/>
      <c r="AB11" s="22"/>
      <c r="AC11" s="6"/>
      <c r="AD11" s="22"/>
      <c r="AE11" s="22"/>
      <c r="AF11" s="22"/>
      <c r="AG11" s="43"/>
      <c r="AH11" s="22"/>
      <c r="AI11" s="22"/>
      <c r="AJ11" s="22"/>
      <c r="AK11" s="43"/>
      <c r="AL11" s="22"/>
      <c r="AM11" s="22"/>
      <c r="AN11" s="22"/>
      <c r="AO11" s="43"/>
      <c r="AP11" s="22"/>
      <c r="AQ11" s="22"/>
      <c r="AR11" s="22"/>
      <c r="AS11" s="43"/>
      <c r="AT11" s="22"/>
      <c r="AU11" s="22"/>
      <c r="AV11" s="22"/>
      <c r="AW11" s="43"/>
      <c r="AX11" s="22"/>
    </row>
    <row r="12">
      <c r="A12" s="4"/>
      <c r="B12" s="4"/>
      <c r="C12" s="6"/>
      <c r="D12" s="5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6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</row>
    <row r="13">
      <c r="A13" s="15"/>
      <c r="B13" s="15" t="s">
        <v>67</v>
      </c>
      <c r="C13" s="6"/>
      <c r="D13" s="5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6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</row>
    <row r="14">
      <c r="A14" s="55"/>
      <c r="B14" s="55"/>
      <c r="C14" s="21"/>
      <c r="D14" s="42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6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</row>
    <row r="15">
      <c r="A15" s="24">
        <f t="shared" ref="A15:A23" si="26">ROW(A2)-ROW($A$2)+1</f>
        <v>1</v>
      </c>
      <c r="B15" s="24" t="s">
        <v>176</v>
      </c>
      <c r="C15" s="21"/>
      <c r="D15" s="42">
        <f t="shared" ref="D15:D23" si="27">G15+K15+O15+S15+W15+AA15+AE15+AI15+AM15+AQ15+AU15</f>
        <v>26</v>
      </c>
      <c r="E15" s="43"/>
      <c r="F15" s="22">
        <v>18.42</v>
      </c>
      <c r="G15" s="22">
        <f t="shared" ref="G15:G16" si="28">IF(F15="NT", 0, IF(_xlfn.RANK.EQ(F15, $F$15:$F$23, 1)&lt;=10, 11 - _xlfn.RANK.EQ(F15, $F$15:$F$23, 1), 0))</f>
        <v>10</v>
      </c>
      <c r="H15" s="22">
        <f t="shared" ref="H15:H16" si="29">IF(F15="TO", 0, IF(F15&lt;&gt;"", 1, ""))</f>
        <v>1</v>
      </c>
      <c r="I15" s="43"/>
      <c r="J15" s="22">
        <v>14.25</v>
      </c>
      <c r="K15" s="22">
        <f t="shared" ref="K15:K18" si="30">IF(OR(J15="NT", J15="TIME"), 0, IF(_xlfn.RANK.EQ(J15, $J$15:$J$23, 1)&lt;=10, 11 - _xlfn.RANK.EQ(J15, $J$15:$J$23, 1), 0))</f>
        <v>9</v>
      </c>
      <c r="L15" s="22">
        <f t="shared" ref="L15:L18" si="31">IF(OR(J15="TO", J15="TIME"), 0, IF(J15&lt;&gt;"", 1, ""))</f>
        <v>1</v>
      </c>
      <c r="M15" s="43"/>
      <c r="N15" s="22">
        <v>20.97</v>
      </c>
      <c r="O15" s="22">
        <f t="shared" ref="O15:O22" si="32">IF(OR(N15="NT", N15="TIME"), 0, IF(_xlfn.RANK.EQ(N15, $N$15:$N$23, 1)&lt;=10, 11 - _xlfn.RANK.EQ(N15, $N$15:$N$23, 1), 0))</f>
        <v>7</v>
      </c>
      <c r="P15" s="22">
        <f t="shared" ref="P15:P23" si="33">IF(OR(N15="TO", N15="TIME"), 0, IF(N15&lt;&gt;"", 1, ""))</f>
        <v>1</v>
      </c>
      <c r="Q15" s="43"/>
      <c r="R15" s="22" t="s">
        <v>68</v>
      </c>
      <c r="S15" s="22">
        <f t="shared" ref="S15:S23" si="34">IF(OR(R15="NT", R15="TIME"), 0, IF(_xlfn.RANK.EQ(R15, $R$15:$R$23, 1)&lt;=10, 11 - _xlfn.RANK.EQ(R15, $R$15:$R$23, 1), 0))</f>
        <v>0</v>
      </c>
      <c r="T15" s="22">
        <f t="shared" ref="T15:T23" si="35">IF(OR(R15="TO", R15="TIME"), 0, IF(R15&lt;&gt;"", 1, ""))</f>
        <v>0</v>
      </c>
      <c r="U15" s="43"/>
      <c r="V15" s="22" t="s">
        <v>68</v>
      </c>
      <c r="W15" s="22">
        <f t="shared" ref="W15:W23" si="36">IF(OR(V15="NT", V15="TIME"), 0, IF(_xlfn.RANK.EQ(V15, $V$15:$V$23, 1)&lt;=10, 11 - _xlfn.RANK.EQ(V15, $V$15:$V$23, 1), 0))</f>
        <v>0</v>
      </c>
      <c r="X15" s="22">
        <f t="shared" ref="X15:X23" si="37">IF(OR(V15="TO", V15="TIME"), 0, IF(V15&lt;&gt;"", 1, ""))</f>
        <v>0</v>
      </c>
      <c r="Y15" s="43"/>
      <c r="Z15" s="22" t="s">
        <v>68</v>
      </c>
      <c r="AA15" s="22">
        <f t="shared" ref="AA15:AA23" si="38">IF(OR(Z15="NT", Z15="TIME"), 0, IF(_xlfn.RANK.EQ(Z15, $Z$15:$Z$23, 1)&lt;=10, 11 - _xlfn.RANK.EQ(Z15, $Z$15:$Z$23, 1), 0))</f>
        <v>0</v>
      </c>
      <c r="AB15" s="22">
        <f t="shared" ref="AB15:AB23" si="39">IF(OR(Z15="TO", Z15="TIME"), 0, IF(Z15&lt;&gt;"", 1, ""))</f>
        <v>0</v>
      </c>
      <c r="AC15" s="6"/>
      <c r="AD15" s="22" t="s">
        <v>68</v>
      </c>
      <c r="AE15" s="22">
        <f t="shared" ref="AE15:AE23" si="40">IF(OR(AD15="NT", AD15="TIME"), 0, IF(_xlfn.RANK.EQ(AD15, $AD$15:$AD$23, 1)&lt;=10, 11 - _xlfn.RANK.EQ(AD15, $AD$15:$AD$23, 1), 0))</f>
        <v>0</v>
      </c>
      <c r="AF15" s="22">
        <f t="shared" ref="AF15:AF23" si="41">IF(OR(AD15="TO", AD15="TIME"), 0, IF(AD15&lt;&gt;"", 1, ""))</f>
        <v>0</v>
      </c>
      <c r="AG15" s="43"/>
      <c r="AH15" s="22" t="s">
        <v>68</v>
      </c>
      <c r="AI15" s="22">
        <f t="shared" ref="AI15:AI23" si="42">IF(OR(AH15="NT", AH15="TIME"), 0, IF(_xlfn.RANK.EQ(AH15, $AH$15:$AH$23, 1)&lt;=10, 11 - _xlfn.RANK.EQ(AH15, $AH$15:$AH$23, 1), 0))</f>
        <v>0</v>
      </c>
      <c r="AJ15" s="22">
        <f t="shared" ref="AJ15:AJ23" si="43">IF(OR(AH15="TO", AH15="TIME"), 0, IF(AH15&lt;&gt;"", 1, ""))</f>
        <v>0</v>
      </c>
      <c r="AK15" s="43"/>
      <c r="AL15" s="22" t="s">
        <v>68</v>
      </c>
      <c r="AM15" s="22">
        <f t="shared" ref="AM15:AM23" si="44">IF(OR(AL15="NT", AL15="TIME"), 0, IF(_xlfn.RANK.EQ(AL15, $AL$15:$AL$23, 1)&lt;=10, 11 - _xlfn.RANK.EQ(AL15, $AL$15:$AL$23, 1), 0))</f>
        <v>0</v>
      </c>
      <c r="AN15" s="22">
        <f t="shared" ref="AN15:AN23" si="45">IF(OR(AL15="TO", AL15="TIME"), 0, IF(AL15&lt;&gt;"", 1, ""))</f>
        <v>0</v>
      </c>
      <c r="AO15" s="43"/>
      <c r="AP15" s="22" t="s">
        <v>68</v>
      </c>
      <c r="AQ15" s="22">
        <f t="shared" ref="AQ15:AQ23" si="46">IF(OR(AP15="NT", AP15="TIME"), 0, IF(_xlfn.RANK.EQ(AP15, $AP$15:$AP$23, 1)&lt;=10, 11 - _xlfn.RANK.EQ(AP15, $AP$15:$AP$23, 1), 0))</f>
        <v>0</v>
      </c>
      <c r="AR15" s="22">
        <f t="shared" ref="AR15:AR23" si="47">IF(OR(AP15="TO", AP15="TIME"), 0, IF(AP15&lt;&gt;"", 1, ""))</f>
        <v>0</v>
      </c>
      <c r="AS15" s="43"/>
      <c r="AT15" s="22" t="s">
        <v>68</v>
      </c>
      <c r="AU15" s="22">
        <f t="shared" ref="AU15:AU23" si="48">IF(OR(AT15="NT", AT15="TIME"), 0, IF(_xlfn.RANK.EQ(AT15, $AT$15:$AT$23, 1)&lt;=10, 11 - _xlfn.RANK.EQ(AT15, $AT$15:$AT$23, 1), 0))</f>
        <v>0</v>
      </c>
      <c r="AV15" s="22">
        <f t="shared" ref="AV15:AV23" si="49">IF(OR(AT15="TO", AT15="TIME"), 0, IF(AT15&lt;&gt;"", 1, ""))</f>
        <v>0</v>
      </c>
      <c r="AW15" s="43"/>
      <c r="AX15" s="22">
        <f t="shared" ref="AX15:AX23" si="50">AV15+AR15+AN15+AJ15+AF15+AB15+X15+T15+P15+L15+H15</f>
        <v>3</v>
      </c>
    </row>
    <row r="16">
      <c r="A16" s="24">
        <f t="shared" si="26"/>
        <v>2</v>
      </c>
      <c r="B16" s="24" t="s">
        <v>174</v>
      </c>
      <c r="C16" s="21"/>
      <c r="D16" s="42">
        <f t="shared" si="27"/>
        <v>25</v>
      </c>
      <c r="E16" s="43"/>
      <c r="F16" s="22">
        <v>19.19</v>
      </c>
      <c r="G16" s="22">
        <f t="shared" si="28"/>
        <v>8</v>
      </c>
      <c r="H16" s="22">
        <f t="shared" si="29"/>
        <v>1</v>
      </c>
      <c r="I16" s="43"/>
      <c r="J16" s="22">
        <v>20.1</v>
      </c>
      <c r="K16" s="22">
        <f t="shared" si="30"/>
        <v>8</v>
      </c>
      <c r="L16" s="22">
        <f t="shared" si="31"/>
        <v>1</v>
      </c>
      <c r="M16" s="43"/>
      <c r="N16" s="22">
        <v>17.63</v>
      </c>
      <c r="O16" s="22">
        <f t="shared" si="32"/>
        <v>9</v>
      </c>
      <c r="P16" s="22">
        <f t="shared" si="33"/>
        <v>1</v>
      </c>
      <c r="Q16" s="43"/>
      <c r="R16" s="22" t="s">
        <v>68</v>
      </c>
      <c r="S16" s="22">
        <f t="shared" si="34"/>
        <v>0</v>
      </c>
      <c r="T16" s="22">
        <f t="shared" si="35"/>
        <v>0</v>
      </c>
      <c r="U16" s="43"/>
      <c r="V16" s="22" t="s">
        <v>68</v>
      </c>
      <c r="W16" s="22">
        <f t="shared" si="36"/>
        <v>0</v>
      </c>
      <c r="X16" s="22">
        <f t="shared" si="37"/>
        <v>0</v>
      </c>
      <c r="Y16" s="43"/>
      <c r="Z16" s="22" t="s">
        <v>68</v>
      </c>
      <c r="AA16" s="22">
        <f t="shared" si="38"/>
        <v>0</v>
      </c>
      <c r="AB16" s="22">
        <f t="shared" si="39"/>
        <v>0</v>
      </c>
      <c r="AC16" s="6"/>
      <c r="AD16" s="22" t="s">
        <v>68</v>
      </c>
      <c r="AE16" s="22">
        <f t="shared" si="40"/>
        <v>0</v>
      </c>
      <c r="AF16" s="22">
        <f t="shared" si="41"/>
        <v>0</v>
      </c>
      <c r="AG16" s="43"/>
      <c r="AH16" s="22" t="s">
        <v>68</v>
      </c>
      <c r="AI16" s="22">
        <f t="shared" si="42"/>
        <v>0</v>
      </c>
      <c r="AJ16" s="22">
        <f t="shared" si="43"/>
        <v>0</v>
      </c>
      <c r="AK16" s="43"/>
      <c r="AL16" s="22" t="s">
        <v>68</v>
      </c>
      <c r="AM16" s="22">
        <f t="shared" si="44"/>
        <v>0</v>
      </c>
      <c r="AN16" s="22">
        <f t="shared" si="45"/>
        <v>0</v>
      </c>
      <c r="AO16" s="43"/>
      <c r="AP16" s="22" t="s">
        <v>68</v>
      </c>
      <c r="AQ16" s="22">
        <f t="shared" si="46"/>
        <v>0</v>
      </c>
      <c r="AR16" s="22">
        <f t="shared" si="47"/>
        <v>0</v>
      </c>
      <c r="AS16" s="43"/>
      <c r="AT16" s="22" t="s">
        <v>68</v>
      </c>
      <c r="AU16" s="22">
        <f t="shared" si="48"/>
        <v>0</v>
      </c>
      <c r="AV16" s="22">
        <f t="shared" si="49"/>
        <v>0</v>
      </c>
      <c r="AW16" s="43"/>
      <c r="AX16" s="22">
        <f t="shared" si="50"/>
        <v>3</v>
      </c>
    </row>
    <row r="17" ht="15.75" customHeight="1">
      <c r="A17" s="24">
        <f t="shared" si="26"/>
        <v>3</v>
      </c>
      <c r="B17" s="24" t="s">
        <v>170</v>
      </c>
      <c r="C17" s="21"/>
      <c r="D17" s="42">
        <f t="shared" si="27"/>
        <v>20</v>
      </c>
      <c r="E17" s="43"/>
      <c r="F17" s="22"/>
      <c r="G17" s="22"/>
      <c r="H17" s="22"/>
      <c r="I17" s="43"/>
      <c r="J17" s="22">
        <v>12.47</v>
      </c>
      <c r="K17" s="22">
        <f t="shared" si="30"/>
        <v>10</v>
      </c>
      <c r="L17" s="22">
        <f t="shared" si="31"/>
        <v>1</v>
      </c>
      <c r="M17" s="43"/>
      <c r="N17" s="22">
        <v>15.05</v>
      </c>
      <c r="O17" s="22">
        <f t="shared" si="32"/>
        <v>10</v>
      </c>
      <c r="P17" s="22">
        <f t="shared" si="33"/>
        <v>1</v>
      </c>
      <c r="Q17" s="43"/>
      <c r="R17" s="22" t="s">
        <v>68</v>
      </c>
      <c r="S17" s="22">
        <f t="shared" si="34"/>
        <v>0</v>
      </c>
      <c r="T17" s="22">
        <f t="shared" si="35"/>
        <v>0</v>
      </c>
      <c r="U17" s="43"/>
      <c r="V17" s="22" t="s">
        <v>68</v>
      </c>
      <c r="W17" s="22">
        <f t="shared" si="36"/>
        <v>0</v>
      </c>
      <c r="X17" s="22">
        <f t="shared" si="37"/>
        <v>0</v>
      </c>
      <c r="Y17" s="43"/>
      <c r="Z17" s="22" t="s">
        <v>68</v>
      </c>
      <c r="AA17" s="22">
        <f t="shared" si="38"/>
        <v>0</v>
      </c>
      <c r="AB17" s="22">
        <f t="shared" si="39"/>
        <v>0</v>
      </c>
      <c r="AC17" s="6"/>
      <c r="AD17" s="22" t="s">
        <v>68</v>
      </c>
      <c r="AE17" s="22">
        <f t="shared" si="40"/>
        <v>0</v>
      </c>
      <c r="AF17" s="22">
        <f t="shared" si="41"/>
        <v>0</v>
      </c>
      <c r="AG17" s="43"/>
      <c r="AH17" s="22" t="s">
        <v>68</v>
      </c>
      <c r="AI17" s="22">
        <f t="shared" si="42"/>
        <v>0</v>
      </c>
      <c r="AJ17" s="22">
        <f t="shared" si="43"/>
        <v>0</v>
      </c>
      <c r="AK17" s="43"/>
      <c r="AL17" s="22" t="s">
        <v>68</v>
      </c>
      <c r="AM17" s="22">
        <f t="shared" si="44"/>
        <v>0</v>
      </c>
      <c r="AN17" s="22">
        <f t="shared" si="45"/>
        <v>0</v>
      </c>
      <c r="AO17" s="43"/>
      <c r="AP17" s="22" t="s">
        <v>68</v>
      </c>
      <c r="AQ17" s="22">
        <f t="shared" si="46"/>
        <v>0</v>
      </c>
      <c r="AR17" s="22">
        <f t="shared" si="47"/>
        <v>0</v>
      </c>
      <c r="AS17" s="43"/>
      <c r="AT17" s="22" t="s">
        <v>68</v>
      </c>
      <c r="AU17" s="22">
        <f t="shared" si="48"/>
        <v>0</v>
      </c>
      <c r="AV17" s="22">
        <f t="shared" si="49"/>
        <v>0</v>
      </c>
      <c r="AW17" s="43"/>
      <c r="AX17" s="22">
        <f t="shared" si="50"/>
        <v>2</v>
      </c>
    </row>
    <row r="18" ht="15.75" customHeight="1">
      <c r="A18" s="24">
        <f t="shared" si="26"/>
        <v>4</v>
      </c>
      <c r="B18" s="24" t="s">
        <v>177</v>
      </c>
      <c r="C18" s="21"/>
      <c r="D18" s="42">
        <f t="shared" si="27"/>
        <v>17</v>
      </c>
      <c r="E18" s="43"/>
      <c r="F18" s="22">
        <v>19.0</v>
      </c>
      <c r="G18" s="22">
        <f>IF(F18="NT", 0, IF(_xlfn.RANK.EQ(F18, $F$15:$F$23, 1)&lt;=10, 11 - _xlfn.RANK.EQ(F18, $F$15:$F$23, 1), 0))</f>
        <v>9</v>
      </c>
      <c r="H18" s="22">
        <f>IF(F18="TO", 0, IF(F18&lt;&gt;"", 1, ""))</f>
        <v>1</v>
      </c>
      <c r="I18" s="43"/>
      <c r="J18" s="22" t="s">
        <v>69</v>
      </c>
      <c r="K18" s="22">
        <f t="shared" si="30"/>
        <v>0</v>
      </c>
      <c r="L18" s="22">
        <f t="shared" si="31"/>
        <v>1</v>
      </c>
      <c r="M18" s="43"/>
      <c r="N18" s="22">
        <v>19.72</v>
      </c>
      <c r="O18" s="22">
        <f t="shared" si="32"/>
        <v>8</v>
      </c>
      <c r="P18" s="22">
        <f t="shared" si="33"/>
        <v>1</v>
      </c>
      <c r="Q18" s="43"/>
      <c r="R18" s="22" t="s">
        <v>68</v>
      </c>
      <c r="S18" s="22">
        <f t="shared" si="34"/>
        <v>0</v>
      </c>
      <c r="T18" s="22">
        <f t="shared" si="35"/>
        <v>0</v>
      </c>
      <c r="U18" s="43"/>
      <c r="V18" s="22" t="s">
        <v>68</v>
      </c>
      <c r="W18" s="22">
        <f t="shared" si="36"/>
        <v>0</v>
      </c>
      <c r="X18" s="22">
        <f t="shared" si="37"/>
        <v>0</v>
      </c>
      <c r="Y18" s="43"/>
      <c r="Z18" s="22" t="s">
        <v>68</v>
      </c>
      <c r="AA18" s="22">
        <f t="shared" si="38"/>
        <v>0</v>
      </c>
      <c r="AB18" s="22">
        <f t="shared" si="39"/>
        <v>0</v>
      </c>
      <c r="AC18" s="6"/>
      <c r="AD18" s="22" t="s">
        <v>68</v>
      </c>
      <c r="AE18" s="22">
        <f t="shared" si="40"/>
        <v>0</v>
      </c>
      <c r="AF18" s="22">
        <f t="shared" si="41"/>
        <v>0</v>
      </c>
      <c r="AG18" s="43"/>
      <c r="AH18" s="22" t="s">
        <v>68</v>
      </c>
      <c r="AI18" s="22">
        <f t="shared" si="42"/>
        <v>0</v>
      </c>
      <c r="AJ18" s="22">
        <f t="shared" si="43"/>
        <v>0</v>
      </c>
      <c r="AK18" s="43"/>
      <c r="AL18" s="22" t="s">
        <v>68</v>
      </c>
      <c r="AM18" s="22">
        <f t="shared" si="44"/>
        <v>0</v>
      </c>
      <c r="AN18" s="22">
        <f t="shared" si="45"/>
        <v>0</v>
      </c>
      <c r="AO18" s="43"/>
      <c r="AP18" s="22" t="s">
        <v>68</v>
      </c>
      <c r="AQ18" s="22">
        <f t="shared" si="46"/>
        <v>0</v>
      </c>
      <c r="AR18" s="22">
        <f t="shared" si="47"/>
        <v>0</v>
      </c>
      <c r="AS18" s="43"/>
      <c r="AT18" s="22" t="s">
        <v>68</v>
      </c>
      <c r="AU18" s="22">
        <f t="shared" si="48"/>
        <v>0</v>
      </c>
      <c r="AV18" s="22">
        <f t="shared" si="49"/>
        <v>0</v>
      </c>
      <c r="AW18" s="43"/>
      <c r="AX18" s="22">
        <f t="shared" si="50"/>
        <v>3</v>
      </c>
    </row>
    <row r="19" ht="15.75" customHeight="1">
      <c r="A19" s="24">
        <f t="shared" si="26"/>
        <v>5</v>
      </c>
      <c r="B19" s="24" t="s">
        <v>178</v>
      </c>
      <c r="C19" s="21"/>
      <c r="D19" s="42">
        <f t="shared" si="27"/>
        <v>6</v>
      </c>
      <c r="E19" s="43"/>
      <c r="F19" s="22"/>
      <c r="G19" s="22"/>
      <c r="H19" s="22"/>
      <c r="I19" s="43"/>
      <c r="J19" s="22"/>
      <c r="K19" s="22"/>
      <c r="L19" s="22"/>
      <c r="M19" s="43"/>
      <c r="N19" s="22">
        <v>22.23</v>
      </c>
      <c r="O19" s="22">
        <f t="shared" si="32"/>
        <v>6</v>
      </c>
      <c r="P19" s="22">
        <f t="shared" si="33"/>
        <v>1</v>
      </c>
      <c r="Q19" s="43"/>
      <c r="R19" s="22" t="s">
        <v>68</v>
      </c>
      <c r="S19" s="22">
        <f t="shared" si="34"/>
        <v>0</v>
      </c>
      <c r="T19" s="22">
        <f t="shared" si="35"/>
        <v>0</v>
      </c>
      <c r="U19" s="43"/>
      <c r="V19" s="22" t="s">
        <v>68</v>
      </c>
      <c r="W19" s="22">
        <f t="shared" si="36"/>
        <v>0</v>
      </c>
      <c r="X19" s="22">
        <f t="shared" si="37"/>
        <v>0</v>
      </c>
      <c r="Y19" s="43"/>
      <c r="Z19" s="22" t="s">
        <v>68</v>
      </c>
      <c r="AA19" s="22">
        <f t="shared" si="38"/>
        <v>0</v>
      </c>
      <c r="AB19" s="22">
        <f t="shared" si="39"/>
        <v>0</v>
      </c>
      <c r="AC19" s="6"/>
      <c r="AD19" s="22" t="s">
        <v>68</v>
      </c>
      <c r="AE19" s="22">
        <f t="shared" si="40"/>
        <v>0</v>
      </c>
      <c r="AF19" s="22">
        <f t="shared" si="41"/>
        <v>0</v>
      </c>
      <c r="AG19" s="43"/>
      <c r="AH19" s="22" t="s">
        <v>68</v>
      </c>
      <c r="AI19" s="22">
        <f t="shared" si="42"/>
        <v>0</v>
      </c>
      <c r="AJ19" s="22">
        <f t="shared" si="43"/>
        <v>0</v>
      </c>
      <c r="AK19" s="43"/>
      <c r="AL19" s="22" t="s">
        <v>68</v>
      </c>
      <c r="AM19" s="22">
        <f t="shared" si="44"/>
        <v>0</v>
      </c>
      <c r="AN19" s="22">
        <f t="shared" si="45"/>
        <v>0</v>
      </c>
      <c r="AO19" s="43"/>
      <c r="AP19" s="22" t="s">
        <v>68</v>
      </c>
      <c r="AQ19" s="22">
        <f t="shared" si="46"/>
        <v>0</v>
      </c>
      <c r="AR19" s="22">
        <f t="shared" si="47"/>
        <v>0</v>
      </c>
      <c r="AS19" s="43"/>
      <c r="AT19" s="22" t="s">
        <v>68</v>
      </c>
      <c r="AU19" s="22">
        <f t="shared" si="48"/>
        <v>0</v>
      </c>
      <c r="AV19" s="22">
        <f t="shared" si="49"/>
        <v>0</v>
      </c>
      <c r="AW19" s="43"/>
      <c r="AX19" s="22">
        <f t="shared" si="50"/>
        <v>1</v>
      </c>
    </row>
    <row r="20" ht="15.75" customHeight="1">
      <c r="A20" s="24">
        <f t="shared" si="26"/>
        <v>6</v>
      </c>
      <c r="B20" s="20" t="s">
        <v>179</v>
      </c>
      <c r="C20" s="21"/>
      <c r="D20" s="42">
        <f t="shared" si="27"/>
        <v>5</v>
      </c>
      <c r="E20" s="43"/>
      <c r="F20" s="22" t="s">
        <v>69</v>
      </c>
      <c r="G20" s="22">
        <f t="shared" ref="G20:G21" si="51">IF(F20="NT", 0, IF(_xlfn.RANK.EQ(F20, $F$15:$F$23, 1)&lt;=10, 11 - _xlfn.RANK.EQ(F20, $F$15:$F$23, 1), 0))</f>
        <v>0</v>
      </c>
      <c r="H20" s="22">
        <f t="shared" ref="H20:H21" si="52">IF(F20="TO", 0, IF(F20&lt;&gt;"", 1, ""))</f>
        <v>1</v>
      </c>
      <c r="I20" s="43"/>
      <c r="J20" s="22" t="s">
        <v>69</v>
      </c>
      <c r="K20" s="22">
        <f t="shared" ref="K20:K21" si="53">IF(OR(J20="NT", J20="TIME"), 0, IF(_xlfn.RANK.EQ(J20, $J$15:$J$23, 1)&lt;=10, 11 - _xlfn.RANK.EQ(J20, $J$15:$J$23, 1), 0))</f>
        <v>0</v>
      </c>
      <c r="L20" s="22">
        <f t="shared" ref="L20:L23" si="54">IF(OR(J20="TO", J20="TIME"), 0, IF(J20&lt;&gt;"", 1, ""))</f>
        <v>1</v>
      </c>
      <c r="M20" s="43"/>
      <c r="N20" s="22">
        <v>22.67</v>
      </c>
      <c r="O20" s="22">
        <f t="shared" si="32"/>
        <v>5</v>
      </c>
      <c r="P20" s="22">
        <f t="shared" si="33"/>
        <v>1</v>
      </c>
      <c r="Q20" s="43"/>
      <c r="R20" s="22" t="s">
        <v>68</v>
      </c>
      <c r="S20" s="22">
        <f t="shared" si="34"/>
        <v>0</v>
      </c>
      <c r="T20" s="22">
        <f t="shared" si="35"/>
        <v>0</v>
      </c>
      <c r="U20" s="43"/>
      <c r="V20" s="22" t="s">
        <v>68</v>
      </c>
      <c r="W20" s="22">
        <f t="shared" si="36"/>
        <v>0</v>
      </c>
      <c r="X20" s="22">
        <f t="shared" si="37"/>
        <v>0</v>
      </c>
      <c r="Y20" s="43"/>
      <c r="Z20" s="22" t="s">
        <v>68</v>
      </c>
      <c r="AA20" s="22">
        <f t="shared" si="38"/>
        <v>0</v>
      </c>
      <c r="AB20" s="22">
        <f t="shared" si="39"/>
        <v>0</v>
      </c>
      <c r="AC20" s="6"/>
      <c r="AD20" s="22" t="s">
        <v>68</v>
      </c>
      <c r="AE20" s="22">
        <f t="shared" si="40"/>
        <v>0</v>
      </c>
      <c r="AF20" s="22">
        <f t="shared" si="41"/>
        <v>0</v>
      </c>
      <c r="AG20" s="43"/>
      <c r="AH20" s="22" t="s">
        <v>68</v>
      </c>
      <c r="AI20" s="22">
        <f t="shared" si="42"/>
        <v>0</v>
      </c>
      <c r="AJ20" s="22">
        <f t="shared" si="43"/>
        <v>0</v>
      </c>
      <c r="AK20" s="43"/>
      <c r="AL20" s="22" t="s">
        <v>68</v>
      </c>
      <c r="AM20" s="22">
        <f t="shared" si="44"/>
        <v>0</v>
      </c>
      <c r="AN20" s="22">
        <f t="shared" si="45"/>
        <v>0</v>
      </c>
      <c r="AO20" s="43"/>
      <c r="AP20" s="22" t="s">
        <v>68</v>
      </c>
      <c r="AQ20" s="22">
        <f t="shared" si="46"/>
        <v>0</v>
      </c>
      <c r="AR20" s="22">
        <f t="shared" si="47"/>
        <v>0</v>
      </c>
      <c r="AS20" s="43"/>
      <c r="AT20" s="22" t="s">
        <v>68</v>
      </c>
      <c r="AU20" s="22">
        <f t="shared" si="48"/>
        <v>0</v>
      </c>
      <c r="AV20" s="22">
        <f t="shared" si="49"/>
        <v>0</v>
      </c>
      <c r="AW20" s="43"/>
      <c r="AX20" s="22">
        <f t="shared" si="50"/>
        <v>3</v>
      </c>
    </row>
    <row r="21" ht="15.75" customHeight="1">
      <c r="A21" s="24">
        <f t="shared" si="26"/>
        <v>7</v>
      </c>
      <c r="B21" s="20" t="s">
        <v>173</v>
      </c>
      <c r="C21" s="21"/>
      <c r="D21" s="42">
        <f t="shared" si="27"/>
        <v>0</v>
      </c>
      <c r="E21" s="43"/>
      <c r="F21" s="22" t="s">
        <v>69</v>
      </c>
      <c r="G21" s="22">
        <f t="shared" si="51"/>
        <v>0</v>
      </c>
      <c r="H21" s="22">
        <f t="shared" si="52"/>
        <v>1</v>
      </c>
      <c r="I21" s="43"/>
      <c r="J21" s="22" t="s">
        <v>68</v>
      </c>
      <c r="K21" s="22">
        <f t="shared" si="53"/>
        <v>0</v>
      </c>
      <c r="L21" s="22">
        <f t="shared" si="54"/>
        <v>0</v>
      </c>
      <c r="M21" s="43"/>
      <c r="N21" s="22" t="s">
        <v>68</v>
      </c>
      <c r="O21" s="22">
        <f t="shared" si="32"/>
        <v>0</v>
      </c>
      <c r="P21" s="22">
        <f t="shared" si="33"/>
        <v>0</v>
      </c>
      <c r="Q21" s="43"/>
      <c r="R21" s="22" t="s">
        <v>68</v>
      </c>
      <c r="S21" s="22">
        <f t="shared" si="34"/>
        <v>0</v>
      </c>
      <c r="T21" s="22">
        <f t="shared" si="35"/>
        <v>0</v>
      </c>
      <c r="U21" s="43"/>
      <c r="V21" s="22" t="s">
        <v>68</v>
      </c>
      <c r="W21" s="22">
        <f t="shared" si="36"/>
        <v>0</v>
      </c>
      <c r="X21" s="22">
        <f t="shared" si="37"/>
        <v>0</v>
      </c>
      <c r="Y21" s="43"/>
      <c r="Z21" s="22" t="s">
        <v>68</v>
      </c>
      <c r="AA21" s="22">
        <f t="shared" si="38"/>
        <v>0</v>
      </c>
      <c r="AB21" s="22">
        <f t="shared" si="39"/>
        <v>0</v>
      </c>
      <c r="AC21" s="6"/>
      <c r="AD21" s="22" t="s">
        <v>68</v>
      </c>
      <c r="AE21" s="22">
        <f t="shared" si="40"/>
        <v>0</v>
      </c>
      <c r="AF21" s="22">
        <f t="shared" si="41"/>
        <v>0</v>
      </c>
      <c r="AG21" s="43"/>
      <c r="AH21" s="22" t="s">
        <v>68</v>
      </c>
      <c r="AI21" s="22">
        <f t="shared" si="42"/>
        <v>0</v>
      </c>
      <c r="AJ21" s="22">
        <f t="shared" si="43"/>
        <v>0</v>
      </c>
      <c r="AK21" s="43"/>
      <c r="AL21" s="22" t="s">
        <v>68</v>
      </c>
      <c r="AM21" s="22">
        <f t="shared" si="44"/>
        <v>0</v>
      </c>
      <c r="AN21" s="22">
        <f t="shared" si="45"/>
        <v>0</v>
      </c>
      <c r="AO21" s="43"/>
      <c r="AP21" s="22" t="s">
        <v>68</v>
      </c>
      <c r="AQ21" s="22">
        <f t="shared" si="46"/>
        <v>0</v>
      </c>
      <c r="AR21" s="22">
        <f t="shared" si="47"/>
        <v>0</v>
      </c>
      <c r="AS21" s="43"/>
      <c r="AT21" s="22" t="s">
        <v>68</v>
      </c>
      <c r="AU21" s="22">
        <f t="shared" si="48"/>
        <v>0</v>
      </c>
      <c r="AV21" s="22">
        <f t="shared" si="49"/>
        <v>0</v>
      </c>
      <c r="AW21" s="43"/>
      <c r="AX21" s="22">
        <f t="shared" si="50"/>
        <v>1</v>
      </c>
    </row>
    <row r="22" ht="15.75" customHeight="1">
      <c r="A22" s="24">
        <f t="shared" si="26"/>
        <v>8</v>
      </c>
      <c r="B22" s="20" t="s">
        <v>175</v>
      </c>
      <c r="C22" s="21"/>
      <c r="D22" s="42">
        <f t="shared" si="27"/>
        <v>0</v>
      </c>
      <c r="E22" s="43"/>
      <c r="F22" s="22"/>
      <c r="G22" s="22"/>
      <c r="H22" s="22"/>
      <c r="I22" s="43"/>
      <c r="J22" s="22" t="s">
        <v>27</v>
      </c>
      <c r="K22" s="22">
        <v>0.0</v>
      </c>
      <c r="L22" s="22">
        <f t="shared" si="54"/>
        <v>0</v>
      </c>
      <c r="M22" s="43"/>
      <c r="N22" s="22" t="s">
        <v>68</v>
      </c>
      <c r="O22" s="22">
        <f t="shared" si="32"/>
        <v>0</v>
      </c>
      <c r="P22" s="22">
        <f t="shared" si="33"/>
        <v>0</v>
      </c>
      <c r="Q22" s="43"/>
      <c r="R22" s="22" t="s">
        <v>68</v>
      </c>
      <c r="S22" s="22">
        <f t="shared" si="34"/>
        <v>0</v>
      </c>
      <c r="T22" s="22">
        <f t="shared" si="35"/>
        <v>0</v>
      </c>
      <c r="U22" s="43"/>
      <c r="V22" s="22" t="s">
        <v>68</v>
      </c>
      <c r="W22" s="22">
        <f t="shared" si="36"/>
        <v>0</v>
      </c>
      <c r="X22" s="22">
        <f t="shared" si="37"/>
        <v>0</v>
      </c>
      <c r="Y22" s="43"/>
      <c r="Z22" s="22" t="s">
        <v>68</v>
      </c>
      <c r="AA22" s="22">
        <f t="shared" si="38"/>
        <v>0</v>
      </c>
      <c r="AB22" s="22">
        <f t="shared" si="39"/>
        <v>0</v>
      </c>
      <c r="AC22" s="6"/>
      <c r="AD22" s="22" t="s">
        <v>68</v>
      </c>
      <c r="AE22" s="22">
        <f t="shared" si="40"/>
        <v>0</v>
      </c>
      <c r="AF22" s="22">
        <f t="shared" si="41"/>
        <v>0</v>
      </c>
      <c r="AG22" s="43"/>
      <c r="AH22" s="22" t="s">
        <v>68</v>
      </c>
      <c r="AI22" s="22">
        <f t="shared" si="42"/>
        <v>0</v>
      </c>
      <c r="AJ22" s="22">
        <f t="shared" si="43"/>
        <v>0</v>
      </c>
      <c r="AK22" s="43"/>
      <c r="AL22" s="22" t="s">
        <v>68</v>
      </c>
      <c r="AM22" s="22">
        <f t="shared" si="44"/>
        <v>0</v>
      </c>
      <c r="AN22" s="22">
        <f t="shared" si="45"/>
        <v>0</v>
      </c>
      <c r="AO22" s="43"/>
      <c r="AP22" s="22" t="s">
        <v>68</v>
      </c>
      <c r="AQ22" s="22">
        <f t="shared" si="46"/>
        <v>0</v>
      </c>
      <c r="AR22" s="22">
        <f t="shared" si="47"/>
        <v>0</v>
      </c>
      <c r="AS22" s="43"/>
      <c r="AT22" s="22" t="s">
        <v>68</v>
      </c>
      <c r="AU22" s="22">
        <f t="shared" si="48"/>
        <v>0</v>
      </c>
      <c r="AV22" s="22">
        <f t="shared" si="49"/>
        <v>0</v>
      </c>
      <c r="AW22" s="43"/>
      <c r="AX22" s="22">
        <f t="shared" si="50"/>
        <v>0</v>
      </c>
    </row>
    <row r="23" ht="15.75" customHeight="1">
      <c r="A23" s="24">
        <f t="shared" si="26"/>
        <v>9</v>
      </c>
      <c r="B23" s="20" t="s">
        <v>171</v>
      </c>
      <c r="C23" s="21"/>
      <c r="D23" s="42">
        <f t="shared" si="27"/>
        <v>0</v>
      </c>
      <c r="E23" s="43"/>
      <c r="F23" s="22"/>
      <c r="G23" s="22"/>
      <c r="H23" s="22"/>
      <c r="I23" s="43"/>
      <c r="J23" s="22" t="s">
        <v>27</v>
      </c>
      <c r="K23" s="22">
        <v>0.0</v>
      </c>
      <c r="L23" s="22">
        <f t="shared" si="54"/>
        <v>0</v>
      </c>
      <c r="M23" s="43"/>
      <c r="N23" s="22" t="s">
        <v>27</v>
      </c>
      <c r="O23" s="22">
        <v>0.0</v>
      </c>
      <c r="P23" s="22">
        <f t="shared" si="33"/>
        <v>0</v>
      </c>
      <c r="Q23" s="43"/>
      <c r="R23" s="22" t="s">
        <v>68</v>
      </c>
      <c r="S23" s="22">
        <f t="shared" si="34"/>
        <v>0</v>
      </c>
      <c r="T23" s="22">
        <f t="shared" si="35"/>
        <v>0</v>
      </c>
      <c r="U23" s="43"/>
      <c r="V23" s="22" t="s">
        <v>68</v>
      </c>
      <c r="W23" s="22">
        <f t="shared" si="36"/>
        <v>0</v>
      </c>
      <c r="X23" s="22">
        <f t="shared" si="37"/>
        <v>0</v>
      </c>
      <c r="Y23" s="43"/>
      <c r="Z23" s="22" t="s">
        <v>68</v>
      </c>
      <c r="AA23" s="22">
        <f t="shared" si="38"/>
        <v>0</v>
      </c>
      <c r="AB23" s="22">
        <f t="shared" si="39"/>
        <v>0</v>
      </c>
      <c r="AC23" s="6"/>
      <c r="AD23" s="22" t="s">
        <v>68</v>
      </c>
      <c r="AE23" s="22">
        <f t="shared" si="40"/>
        <v>0</v>
      </c>
      <c r="AF23" s="22">
        <f t="shared" si="41"/>
        <v>0</v>
      </c>
      <c r="AG23" s="43"/>
      <c r="AH23" s="22" t="s">
        <v>68</v>
      </c>
      <c r="AI23" s="22">
        <f t="shared" si="42"/>
        <v>0</v>
      </c>
      <c r="AJ23" s="22">
        <f t="shared" si="43"/>
        <v>0</v>
      </c>
      <c r="AK23" s="43"/>
      <c r="AL23" s="22" t="s">
        <v>68</v>
      </c>
      <c r="AM23" s="22">
        <f t="shared" si="44"/>
        <v>0</v>
      </c>
      <c r="AN23" s="22">
        <f t="shared" si="45"/>
        <v>0</v>
      </c>
      <c r="AO23" s="43"/>
      <c r="AP23" s="22" t="s">
        <v>68</v>
      </c>
      <c r="AQ23" s="22">
        <f t="shared" si="46"/>
        <v>0</v>
      </c>
      <c r="AR23" s="22">
        <f t="shared" si="47"/>
        <v>0</v>
      </c>
      <c r="AS23" s="43"/>
      <c r="AT23" s="22" t="s">
        <v>68</v>
      </c>
      <c r="AU23" s="22">
        <f t="shared" si="48"/>
        <v>0</v>
      </c>
      <c r="AV23" s="22">
        <f t="shared" si="49"/>
        <v>0</v>
      </c>
      <c r="AW23" s="43"/>
      <c r="AX23" s="22">
        <f t="shared" si="50"/>
        <v>0</v>
      </c>
    </row>
    <row r="24" ht="15.75" customHeight="1">
      <c r="A24" s="25"/>
      <c r="B24" s="25"/>
      <c r="C24" s="26"/>
      <c r="D24" s="58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6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</row>
    <row r="25" ht="15.75" customHeight="1">
      <c r="A25" s="4"/>
      <c r="B25" s="4"/>
      <c r="C25" s="6"/>
      <c r="D25" s="5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6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</row>
    <row r="26" ht="15.75" customHeight="1">
      <c r="A26" s="15"/>
      <c r="B26" s="15" t="s">
        <v>72</v>
      </c>
      <c r="C26" s="6"/>
      <c r="D26" s="5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6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</row>
    <row r="27" ht="15.75" customHeight="1">
      <c r="A27" s="55"/>
      <c r="B27" s="55"/>
      <c r="C27" s="6"/>
      <c r="D27" s="42"/>
      <c r="E27" s="7"/>
      <c r="F27" s="7"/>
      <c r="G27" s="43"/>
      <c r="H27" s="43"/>
      <c r="I27" s="27"/>
      <c r="J27" s="43"/>
      <c r="K27" s="43"/>
      <c r="L27" s="43"/>
      <c r="M27" s="27"/>
      <c r="N27" s="43"/>
      <c r="O27" s="43"/>
      <c r="P27" s="43"/>
      <c r="Q27" s="27"/>
      <c r="R27" s="43"/>
      <c r="S27" s="43"/>
      <c r="T27" s="43"/>
      <c r="U27" s="27"/>
      <c r="V27" s="43"/>
      <c r="W27" s="43"/>
      <c r="X27" s="43"/>
      <c r="Y27" s="27"/>
      <c r="Z27" s="43"/>
      <c r="AA27" s="43"/>
      <c r="AB27" s="43"/>
      <c r="AC27" s="6"/>
      <c r="AD27" s="43"/>
      <c r="AE27" s="43"/>
      <c r="AF27" s="43"/>
      <c r="AG27" s="7"/>
      <c r="AH27" s="43"/>
      <c r="AI27" s="43"/>
      <c r="AJ27" s="43"/>
      <c r="AK27" s="7"/>
      <c r="AL27" s="43"/>
      <c r="AM27" s="43"/>
      <c r="AN27" s="43"/>
      <c r="AO27" s="7"/>
      <c r="AP27" s="43"/>
      <c r="AQ27" s="43"/>
      <c r="AR27" s="43"/>
      <c r="AS27" s="7"/>
      <c r="AT27" s="43"/>
      <c r="AU27" s="43"/>
      <c r="AV27" s="43"/>
      <c r="AW27" s="7"/>
      <c r="AX27" s="43"/>
    </row>
    <row r="28" ht="15.75" customHeight="1">
      <c r="A28" s="24">
        <f t="shared" ref="A28:A39" si="55">ROW(A2)-ROW($A$2)+1</f>
        <v>1</v>
      </c>
      <c r="B28" s="24" t="s">
        <v>176</v>
      </c>
      <c r="C28" s="6"/>
      <c r="D28" s="42">
        <f t="shared" ref="D28:D39" si="56">G28+K28+O28+S28+W28+AA28+AE28+AI28+AM28+AQ28+AU28</f>
        <v>28</v>
      </c>
      <c r="E28" s="7"/>
      <c r="F28" s="59">
        <v>22.882</v>
      </c>
      <c r="G28" s="22">
        <f t="shared" ref="G28:G30" si="57">IF(F28="NT", 0, IF(_xlfn.RANK.EQ(F28, $F$28:$F$36, 1)&lt;=10, 11 - _xlfn.RANK.EQ(F28, $F$28:$F$36, 1), 0))</f>
        <v>10</v>
      </c>
      <c r="H28" s="22">
        <f t="shared" ref="H28:H32" si="58">IF(OR(F28="TO", F28="TIME"), 0, IF(F28&lt;&gt;"", 1, ""))</f>
        <v>1</v>
      </c>
      <c r="I28" s="27"/>
      <c r="J28" s="22">
        <v>23.432</v>
      </c>
      <c r="K28" s="22">
        <f t="shared" ref="K28:K39" si="59">IF(OR(J28="NT", J28="TIME"), 0, IF(_xlfn.RANK.EQ(J28, $J$28:$J$39, 1)&lt;=10, 11 - _xlfn.RANK.EQ(J28, $J$28:$J$39, 1), 0))</f>
        <v>10</v>
      </c>
      <c r="L28" s="22">
        <f t="shared" ref="L28:L39" si="60">IF(OR(J28="TO", J28="TIME"), 0, IF(J28&lt;&gt;"", 1, ""))</f>
        <v>1</v>
      </c>
      <c r="M28" s="27"/>
      <c r="N28" s="22">
        <v>30.26</v>
      </c>
      <c r="O28" s="22">
        <f t="shared" ref="O28:O37" si="61">IF(OR(N28="NT", N28="TIME"), 0, IF(_xlfn.RANK.EQ(N28, $N$28:$N$39, 1)&lt;=10, 11 - _xlfn.RANK.EQ(N28, $N$28:$N$39, 1), 0))</f>
        <v>8</v>
      </c>
      <c r="P28" s="22">
        <f t="shared" ref="P28:P39" si="62">IF(OR(N28="TO", N28="TIME"), 0, IF(N28&lt;&gt;"", 1, ""))</f>
        <v>1</v>
      </c>
      <c r="Q28" s="27"/>
      <c r="R28" s="22" t="s">
        <v>68</v>
      </c>
      <c r="S28" s="22">
        <f t="shared" ref="S28:S34" si="63">IF(OR(R28="NT", R28="TIME"), 0, IF(_xlfn.RANK.EQ(R28, $R$28:$R$36, 1)&lt;=10, 11 - _xlfn.RANK.EQ(R28, $R$28:$R$36, 1), 0))</f>
        <v>0</v>
      </c>
      <c r="T28" s="22">
        <f t="shared" ref="T28:T34" si="64">IF(OR(R28="TO", R28="TIME"), 0, IF(R28&lt;&gt;"", 1, ""))</f>
        <v>0</v>
      </c>
      <c r="U28" s="27"/>
      <c r="V28" s="22" t="s">
        <v>68</v>
      </c>
      <c r="W28" s="22">
        <f t="shared" ref="W28:W34" si="65">IF(OR(V28="NT", V28="TIME"), 0, IF(_xlfn.RANK.EQ(V28, $V$28:$V$36, 1)&lt;=10, 11 - _xlfn.RANK.EQ(V28, $V$28:$V$36, 1), 0))</f>
        <v>0</v>
      </c>
      <c r="X28" s="22">
        <f t="shared" ref="X28:X34" si="66">IF(OR(V28="TO", V28="TIME"), 0, IF(V28&lt;&gt;"", 1, ""))</f>
        <v>0</v>
      </c>
      <c r="Y28" s="27"/>
      <c r="Z28" s="22" t="s">
        <v>68</v>
      </c>
      <c r="AA28" s="22">
        <f t="shared" ref="AA28:AA34" si="67">IF(OR(Z28="NT", Z28="TIME"), 0, IF(_xlfn.RANK.EQ(Z28, $Z$28:$Z$36, 1)&lt;=10, 11 - _xlfn.RANK.EQ(Z28, $Z$28:$Z$36, 1), 0))</f>
        <v>0</v>
      </c>
      <c r="AB28" s="22">
        <f t="shared" ref="AB28:AB34" si="68">IF(OR(Z28="TO", Z28="TIME"), 0, IF(Z28&lt;&gt;"", 1, ""))</f>
        <v>0</v>
      </c>
      <c r="AC28" s="6"/>
      <c r="AD28" s="22" t="s">
        <v>68</v>
      </c>
      <c r="AE28" s="22">
        <f t="shared" ref="AE28:AE34" si="69">IF(OR(AD28="NT", AD28="TIME"), 0, IF(_xlfn.RANK.EQ(AD28, $AD$28:$AD$36, 1)&lt;=10, 11 - _xlfn.RANK.EQ(AD28, $AD$28:$AD$36, 1), 0))</f>
        <v>0</v>
      </c>
      <c r="AF28" s="22">
        <f t="shared" ref="AF28:AF34" si="70">IF(OR(AD28="TO", AD28="TIME"), 0, IF(AD28&lt;&gt;"", 1, ""))</f>
        <v>0</v>
      </c>
      <c r="AG28" s="7"/>
      <c r="AH28" s="22" t="s">
        <v>68</v>
      </c>
      <c r="AI28" s="22">
        <f t="shared" ref="AI28:AI34" si="71">IF(OR(AH28="NT", AH28="TIME"), 0, IF(_xlfn.RANK.EQ(AH28, $AH$28:$AH$36, 1)&lt;=10, 11 - _xlfn.RANK.EQ(AH28, $AH$28:$AH$36, 1), 0))</f>
        <v>0</v>
      </c>
      <c r="AJ28" s="22">
        <f t="shared" ref="AJ28:AJ34" si="72">IF(OR(AH28="TO", AH28="TIME"), 0, IF(AH28&lt;&gt;"", 1, ""))</f>
        <v>0</v>
      </c>
      <c r="AK28" s="7"/>
      <c r="AL28" s="22" t="s">
        <v>68</v>
      </c>
      <c r="AM28" s="22">
        <f t="shared" ref="AM28:AM34" si="73">IF(OR(AL28="NT", AL28="TIME"), 0, IF(_xlfn.RANK.EQ(AL28, $AL$28:$AL$36, 1)&lt;=10, 11 - _xlfn.RANK.EQ(AL28, $AL$28:$AL$36, 1), 0))</f>
        <v>0</v>
      </c>
      <c r="AN28" s="22">
        <f t="shared" ref="AN28:AN34" si="74">IF(OR(AL28="TO", AL28="TIME"), 0, IF(AL28&lt;&gt;"", 1, ""))</f>
        <v>0</v>
      </c>
      <c r="AO28" s="7"/>
      <c r="AP28" s="22" t="s">
        <v>68</v>
      </c>
      <c r="AQ28" s="22">
        <f t="shared" ref="AQ28:AQ34" si="75">IF(OR(AP28="NT", AP28="TIME"), 0, IF(_xlfn.RANK.EQ(AP28, $AP$28:$AP$36, 1)&lt;=10, 11 - _xlfn.RANK.EQ(AP28, $AP$28:$AP$36, 1), 0))</f>
        <v>0</v>
      </c>
      <c r="AR28" s="22">
        <f t="shared" ref="AR28:AR34" si="76">IF(OR(AP28="TO", AP28="TIME"), 0, IF(AP28&lt;&gt;"", 1, ""))</f>
        <v>0</v>
      </c>
      <c r="AS28" s="7"/>
      <c r="AT28" s="22" t="s">
        <v>68</v>
      </c>
      <c r="AU28" s="22">
        <f t="shared" ref="AU28:AU34" si="77">IF(OR(AT28="NT", AT28="TIME"), 0, IF(_xlfn.RANK.EQ(AT28, $AT$28:$AT$36, 1)&lt;=10, 11 - _xlfn.RANK.EQ(AT28, $AT$28:$AT$36, 1), 0))</f>
        <v>0</v>
      </c>
      <c r="AV28" s="22">
        <f t="shared" ref="AV28:AV34" si="78">IF(OR(AT28="TO", AT28="TIME"), 0, IF(AT28&lt;&gt;"", 1, ""))</f>
        <v>0</v>
      </c>
      <c r="AW28" s="7"/>
      <c r="AX28" s="22">
        <f t="shared" ref="AX28:AX39" si="79">AV28+AR28+AN28+AJ28+AF28+AB28+X28+T28+P28+L28+H28</f>
        <v>3</v>
      </c>
    </row>
    <row r="29" ht="15.75" customHeight="1">
      <c r="A29" s="24">
        <f t="shared" si="55"/>
        <v>2</v>
      </c>
      <c r="B29" s="24" t="s">
        <v>177</v>
      </c>
      <c r="C29" s="6"/>
      <c r="D29" s="42">
        <f t="shared" si="56"/>
        <v>27</v>
      </c>
      <c r="E29" s="7"/>
      <c r="F29" s="22">
        <v>27.968</v>
      </c>
      <c r="G29" s="22">
        <f t="shared" si="57"/>
        <v>9</v>
      </c>
      <c r="H29" s="22">
        <f t="shared" si="58"/>
        <v>1</v>
      </c>
      <c r="I29" s="27"/>
      <c r="J29" s="22">
        <v>30.936</v>
      </c>
      <c r="K29" s="22">
        <f t="shared" si="59"/>
        <v>8</v>
      </c>
      <c r="L29" s="22">
        <f t="shared" si="60"/>
        <v>1</v>
      </c>
      <c r="M29" s="27"/>
      <c r="N29" s="22">
        <v>24.21</v>
      </c>
      <c r="O29" s="22">
        <f t="shared" si="61"/>
        <v>10</v>
      </c>
      <c r="P29" s="22">
        <f t="shared" si="62"/>
        <v>1</v>
      </c>
      <c r="Q29" s="27"/>
      <c r="R29" s="22" t="s">
        <v>68</v>
      </c>
      <c r="S29" s="22">
        <f t="shared" si="63"/>
        <v>0</v>
      </c>
      <c r="T29" s="22">
        <f t="shared" si="64"/>
        <v>0</v>
      </c>
      <c r="U29" s="27"/>
      <c r="V29" s="22" t="s">
        <v>68</v>
      </c>
      <c r="W29" s="22">
        <f t="shared" si="65"/>
        <v>0</v>
      </c>
      <c r="X29" s="22">
        <f t="shared" si="66"/>
        <v>0</v>
      </c>
      <c r="Y29" s="27"/>
      <c r="Z29" s="22" t="s">
        <v>68</v>
      </c>
      <c r="AA29" s="22">
        <f t="shared" si="67"/>
        <v>0</v>
      </c>
      <c r="AB29" s="22">
        <f t="shared" si="68"/>
        <v>0</v>
      </c>
      <c r="AC29" s="6"/>
      <c r="AD29" s="22" t="s">
        <v>68</v>
      </c>
      <c r="AE29" s="22">
        <f t="shared" si="69"/>
        <v>0</v>
      </c>
      <c r="AF29" s="22">
        <f t="shared" si="70"/>
        <v>0</v>
      </c>
      <c r="AG29" s="7"/>
      <c r="AH29" s="22" t="s">
        <v>68</v>
      </c>
      <c r="AI29" s="22">
        <f t="shared" si="71"/>
        <v>0</v>
      </c>
      <c r="AJ29" s="22">
        <f t="shared" si="72"/>
        <v>0</v>
      </c>
      <c r="AK29" s="7"/>
      <c r="AL29" s="22" t="s">
        <v>68</v>
      </c>
      <c r="AM29" s="22">
        <f t="shared" si="73"/>
        <v>0</v>
      </c>
      <c r="AN29" s="22">
        <f t="shared" si="74"/>
        <v>0</v>
      </c>
      <c r="AO29" s="7"/>
      <c r="AP29" s="22" t="s">
        <v>68</v>
      </c>
      <c r="AQ29" s="22">
        <f t="shared" si="75"/>
        <v>0</v>
      </c>
      <c r="AR29" s="22">
        <f t="shared" si="76"/>
        <v>0</v>
      </c>
      <c r="AS29" s="7"/>
      <c r="AT29" s="22" t="s">
        <v>68</v>
      </c>
      <c r="AU29" s="22">
        <f t="shared" si="77"/>
        <v>0</v>
      </c>
      <c r="AV29" s="22">
        <f t="shared" si="78"/>
        <v>0</v>
      </c>
      <c r="AW29" s="7"/>
      <c r="AX29" s="22">
        <f t="shared" si="79"/>
        <v>3</v>
      </c>
    </row>
    <row r="30" ht="15.75" customHeight="1">
      <c r="A30" s="24">
        <f t="shared" si="55"/>
        <v>3</v>
      </c>
      <c r="B30" s="24" t="s">
        <v>179</v>
      </c>
      <c r="C30" s="6"/>
      <c r="D30" s="42">
        <f t="shared" si="56"/>
        <v>21</v>
      </c>
      <c r="E30" s="7"/>
      <c r="F30" s="22">
        <v>28.212</v>
      </c>
      <c r="G30" s="22">
        <f t="shared" si="57"/>
        <v>8</v>
      </c>
      <c r="H30" s="22">
        <f t="shared" si="58"/>
        <v>1</v>
      </c>
      <c r="I30" s="27"/>
      <c r="J30" s="22">
        <v>38.373</v>
      </c>
      <c r="K30" s="22">
        <f t="shared" si="59"/>
        <v>7</v>
      </c>
      <c r="L30" s="22">
        <f t="shared" si="60"/>
        <v>1</v>
      </c>
      <c r="M30" s="27"/>
      <c r="N30" s="22">
        <v>34.17</v>
      </c>
      <c r="O30" s="22">
        <f t="shared" si="61"/>
        <v>6</v>
      </c>
      <c r="P30" s="22">
        <f t="shared" si="62"/>
        <v>1</v>
      </c>
      <c r="Q30" s="27"/>
      <c r="R30" s="22" t="s">
        <v>68</v>
      </c>
      <c r="S30" s="22">
        <f t="shared" si="63"/>
        <v>0</v>
      </c>
      <c r="T30" s="22">
        <f t="shared" si="64"/>
        <v>0</v>
      </c>
      <c r="U30" s="27"/>
      <c r="V30" s="22" t="s">
        <v>68</v>
      </c>
      <c r="W30" s="22">
        <f t="shared" si="65"/>
        <v>0</v>
      </c>
      <c r="X30" s="22">
        <f t="shared" si="66"/>
        <v>0</v>
      </c>
      <c r="Y30" s="27"/>
      <c r="Z30" s="22" t="s">
        <v>68</v>
      </c>
      <c r="AA30" s="22">
        <f t="shared" si="67"/>
        <v>0</v>
      </c>
      <c r="AB30" s="22">
        <f t="shared" si="68"/>
        <v>0</v>
      </c>
      <c r="AC30" s="6"/>
      <c r="AD30" s="22" t="s">
        <v>68</v>
      </c>
      <c r="AE30" s="22">
        <f t="shared" si="69"/>
        <v>0</v>
      </c>
      <c r="AF30" s="22">
        <f t="shared" si="70"/>
        <v>0</v>
      </c>
      <c r="AG30" s="7"/>
      <c r="AH30" s="22" t="s">
        <v>68</v>
      </c>
      <c r="AI30" s="22">
        <f t="shared" si="71"/>
        <v>0</v>
      </c>
      <c r="AJ30" s="22">
        <f t="shared" si="72"/>
        <v>0</v>
      </c>
      <c r="AK30" s="7"/>
      <c r="AL30" s="22" t="s">
        <v>68</v>
      </c>
      <c r="AM30" s="22">
        <f t="shared" si="73"/>
        <v>0</v>
      </c>
      <c r="AN30" s="22">
        <f t="shared" si="74"/>
        <v>0</v>
      </c>
      <c r="AO30" s="7"/>
      <c r="AP30" s="22" t="s">
        <v>68</v>
      </c>
      <c r="AQ30" s="22">
        <f t="shared" si="75"/>
        <v>0</v>
      </c>
      <c r="AR30" s="22">
        <f t="shared" si="76"/>
        <v>0</v>
      </c>
      <c r="AS30" s="7"/>
      <c r="AT30" s="22" t="s">
        <v>68</v>
      </c>
      <c r="AU30" s="22">
        <f t="shared" si="77"/>
        <v>0</v>
      </c>
      <c r="AV30" s="22">
        <f t="shared" si="78"/>
        <v>0</v>
      </c>
      <c r="AW30" s="7"/>
      <c r="AX30" s="22">
        <f t="shared" si="79"/>
        <v>3</v>
      </c>
    </row>
    <row r="31" ht="15.75" customHeight="1">
      <c r="A31" s="24">
        <f t="shared" si="55"/>
        <v>4</v>
      </c>
      <c r="B31" s="24" t="s">
        <v>170</v>
      </c>
      <c r="C31" s="6"/>
      <c r="D31" s="42">
        <f t="shared" si="56"/>
        <v>16</v>
      </c>
      <c r="E31" s="7"/>
      <c r="F31" s="22" t="s">
        <v>68</v>
      </c>
      <c r="G31" s="22">
        <f>IF(OR(F31="NT", F31="TIME"), 0, IF(_xlfn.RANK.EQ(F31, $J$28:$J$39, 1)&lt;=10, 11 - _xlfn.RANK.EQ(F31, $J$28:$J$39, 1), 0))</f>
        <v>0</v>
      </c>
      <c r="H31" s="22">
        <f t="shared" si="58"/>
        <v>0</v>
      </c>
      <c r="I31" s="27"/>
      <c r="J31" s="22">
        <v>24.949</v>
      </c>
      <c r="K31" s="22">
        <f t="shared" si="59"/>
        <v>9</v>
      </c>
      <c r="L31" s="22">
        <f t="shared" si="60"/>
        <v>1</v>
      </c>
      <c r="M31" s="27"/>
      <c r="N31" s="22">
        <v>31.28</v>
      </c>
      <c r="O31" s="22">
        <f t="shared" si="61"/>
        <v>7</v>
      </c>
      <c r="P31" s="22">
        <f t="shared" si="62"/>
        <v>1</v>
      </c>
      <c r="Q31" s="27"/>
      <c r="R31" s="22" t="s">
        <v>68</v>
      </c>
      <c r="S31" s="22">
        <f t="shared" si="63"/>
        <v>0</v>
      </c>
      <c r="T31" s="22">
        <f t="shared" si="64"/>
        <v>0</v>
      </c>
      <c r="U31" s="27"/>
      <c r="V31" s="22" t="s">
        <v>68</v>
      </c>
      <c r="W31" s="22">
        <f t="shared" si="65"/>
        <v>0</v>
      </c>
      <c r="X31" s="22">
        <f t="shared" si="66"/>
        <v>0</v>
      </c>
      <c r="Y31" s="27"/>
      <c r="Z31" s="22" t="s">
        <v>68</v>
      </c>
      <c r="AA31" s="22">
        <f t="shared" si="67"/>
        <v>0</v>
      </c>
      <c r="AB31" s="22">
        <f t="shared" si="68"/>
        <v>0</v>
      </c>
      <c r="AC31" s="6"/>
      <c r="AD31" s="22" t="s">
        <v>68</v>
      </c>
      <c r="AE31" s="22">
        <f t="shared" si="69"/>
        <v>0</v>
      </c>
      <c r="AF31" s="22">
        <f t="shared" si="70"/>
        <v>0</v>
      </c>
      <c r="AG31" s="7"/>
      <c r="AH31" s="22" t="s">
        <v>68</v>
      </c>
      <c r="AI31" s="22">
        <f t="shared" si="71"/>
        <v>0</v>
      </c>
      <c r="AJ31" s="22">
        <f t="shared" si="72"/>
        <v>0</v>
      </c>
      <c r="AK31" s="7"/>
      <c r="AL31" s="22" t="s">
        <v>68</v>
      </c>
      <c r="AM31" s="22">
        <f t="shared" si="73"/>
        <v>0</v>
      </c>
      <c r="AN31" s="22">
        <f t="shared" si="74"/>
        <v>0</v>
      </c>
      <c r="AO31" s="7"/>
      <c r="AP31" s="22" t="s">
        <v>68</v>
      </c>
      <c r="AQ31" s="22">
        <f t="shared" si="75"/>
        <v>0</v>
      </c>
      <c r="AR31" s="22">
        <f t="shared" si="76"/>
        <v>0</v>
      </c>
      <c r="AS31" s="7"/>
      <c r="AT31" s="22" t="s">
        <v>68</v>
      </c>
      <c r="AU31" s="22">
        <f t="shared" si="77"/>
        <v>0</v>
      </c>
      <c r="AV31" s="22">
        <f t="shared" si="78"/>
        <v>0</v>
      </c>
      <c r="AW31" s="7"/>
      <c r="AX31" s="22">
        <f t="shared" si="79"/>
        <v>2</v>
      </c>
    </row>
    <row r="32" ht="15.75" customHeight="1">
      <c r="A32" s="24">
        <f t="shared" si="55"/>
        <v>5</v>
      </c>
      <c r="B32" s="24" t="s">
        <v>173</v>
      </c>
      <c r="C32" s="6"/>
      <c r="D32" s="42">
        <f t="shared" si="56"/>
        <v>11</v>
      </c>
      <c r="E32" s="7"/>
      <c r="F32" s="59">
        <v>43.819</v>
      </c>
      <c r="G32" s="22">
        <f>IF(F32="NT", 0, IF(_xlfn.RANK.EQ(F32, $F$28:$F$36, 1)&lt;=10, 11 - _xlfn.RANK.EQ(F32, $F$28:$F$36, 1), 0))</f>
        <v>6</v>
      </c>
      <c r="H32" s="22">
        <f t="shared" si="58"/>
        <v>1</v>
      </c>
      <c r="I32" s="27"/>
      <c r="J32" s="22" t="s">
        <v>68</v>
      </c>
      <c r="K32" s="22">
        <f t="shared" si="59"/>
        <v>0</v>
      </c>
      <c r="L32" s="22">
        <f t="shared" si="60"/>
        <v>0</v>
      </c>
      <c r="M32" s="27"/>
      <c r="N32" s="22">
        <v>34.83</v>
      </c>
      <c r="O32" s="22">
        <f t="shared" si="61"/>
        <v>5</v>
      </c>
      <c r="P32" s="22">
        <f t="shared" si="62"/>
        <v>1</v>
      </c>
      <c r="Q32" s="27"/>
      <c r="R32" s="22" t="s">
        <v>68</v>
      </c>
      <c r="S32" s="22">
        <f t="shared" si="63"/>
        <v>0</v>
      </c>
      <c r="T32" s="22">
        <f t="shared" si="64"/>
        <v>0</v>
      </c>
      <c r="U32" s="27"/>
      <c r="V32" s="22" t="s">
        <v>68</v>
      </c>
      <c r="W32" s="22">
        <f t="shared" si="65"/>
        <v>0</v>
      </c>
      <c r="X32" s="22">
        <f t="shared" si="66"/>
        <v>0</v>
      </c>
      <c r="Y32" s="27"/>
      <c r="Z32" s="22" t="s">
        <v>68</v>
      </c>
      <c r="AA32" s="22">
        <f t="shared" si="67"/>
        <v>0</v>
      </c>
      <c r="AB32" s="22">
        <f t="shared" si="68"/>
        <v>0</v>
      </c>
      <c r="AC32" s="6"/>
      <c r="AD32" s="22" t="s">
        <v>68</v>
      </c>
      <c r="AE32" s="22">
        <f t="shared" si="69"/>
        <v>0</v>
      </c>
      <c r="AF32" s="22">
        <f t="shared" si="70"/>
        <v>0</v>
      </c>
      <c r="AG32" s="7"/>
      <c r="AH32" s="22" t="s">
        <v>68</v>
      </c>
      <c r="AI32" s="22">
        <f t="shared" si="71"/>
        <v>0</v>
      </c>
      <c r="AJ32" s="22">
        <f t="shared" si="72"/>
        <v>0</v>
      </c>
      <c r="AK32" s="7"/>
      <c r="AL32" s="22" t="s">
        <v>68</v>
      </c>
      <c r="AM32" s="22">
        <f t="shared" si="73"/>
        <v>0</v>
      </c>
      <c r="AN32" s="22">
        <f t="shared" si="74"/>
        <v>0</v>
      </c>
      <c r="AO32" s="7"/>
      <c r="AP32" s="22" t="s">
        <v>68</v>
      </c>
      <c r="AQ32" s="22">
        <f t="shared" si="75"/>
        <v>0</v>
      </c>
      <c r="AR32" s="22">
        <f t="shared" si="76"/>
        <v>0</v>
      </c>
      <c r="AS32" s="7"/>
      <c r="AT32" s="22" t="s">
        <v>68</v>
      </c>
      <c r="AU32" s="22">
        <f t="shared" si="77"/>
        <v>0</v>
      </c>
      <c r="AV32" s="22">
        <f t="shared" si="78"/>
        <v>0</v>
      </c>
      <c r="AW32" s="7"/>
      <c r="AX32" s="22">
        <f t="shared" si="79"/>
        <v>2</v>
      </c>
    </row>
    <row r="33" ht="15.75" customHeight="1">
      <c r="A33" s="24">
        <f t="shared" si="55"/>
        <v>6</v>
      </c>
      <c r="B33" s="24" t="s">
        <v>180</v>
      </c>
      <c r="C33" s="6"/>
      <c r="D33" s="42">
        <f t="shared" si="56"/>
        <v>9</v>
      </c>
      <c r="E33" s="7"/>
      <c r="F33" s="59"/>
      <c r="G33" s="22"/>
      <c r="H33" s="22"/>
      <c r="I33" s="27"/>
      <c r="J33" s="22" t="s">
        <v>68</v>
      </c>
      <c r="K33" s="22">
        <f t="shared" si="59"/>
        <v>0</v>
      </c>
      <c r="L33" s="22">
        <f t="shared" si="60"/>
        <v>0</v>
      </c>
      <c r="M33" s="27"/>
      <c r="N33" s="22">
        <v>27.97</v>
      </c>
      <c r="O33" s="22">
        <f t="shared" si="61"/>
        <v>9</v>
      </c>
      <c r="P33" s="22">
        <f t="shared" si="62"/>
        <v>1</v>
      </c>
      <c r="Q33" s="27"/>
      <c r="R33" s="22" t="s">
        <v>68</v>
      </c>
      <c r="S33" s="22">
        <f t="shared" si="63"/>
        <v>0</v>
      </c>
      <c r="T33" s="22">
        <f t="shared" si="64"/>
        <v>0</v>
      </c>
      <c r="U33" s="27"/>
      <c r="V33" s="22" t="s">
        <v>68</v>
      </c>
      <c r="W33" s="22">
        <f t="shared" si="65"/>
        <v>0</v>
      </c>
      <c r="X33" s="22">
        <f t="shared" si="66"/>
        <v>0</v>
      </c>
      <c r="Y33" s="27"/>
      <c r="Z33" s="22" t="s">
        <v>68</v>
      </c>
      <c r="AA33" s="22">
        <f t="shared" si="67"/>
        <v>0</v>
      </c>
      <c r="AB33" s="22">
        <f t="shared" si="68"/>
        <v>0</v>
      </c>
      <c r="AC33" s="6"/>
      <c r="AD33" s="22" t="s">
        <v>68</v>
      </c>
      <c r="AE33" s="22">
        <f t="shared" si="69"/>
        <v>0</v>
      </c>
      <c r="AF33" s="22">
        <f t="shared" si="70"/>
        <v>0</v>
      </c>
      <c r="AG33" s="7"/>
      <c r="AH33" s="22" t="s">
        <v>68</v>
      </c>
      <c r="AI33" s="22">
        <f t="shared" si="71"/>
        <v>0</v>
      </c>
      <c r="AJ33" s="22">
        <f t="shared" si="72"/>
        <v>0</v>
      </c>
      <c r="AK33" s="7"/>
      <c r="AL33" s="22" t="s">
        <v>68</v>
      </c>
      <c r="AM33" s="22">
        <f t="shared" si="73"/>
        <v>0</v>
      </c>
      <c r="AN33" s="22">
        <f t="shared" si="74"/>
        <v>0</v>
      </c>
      <c r="AO33" s="7"/>
      <c r="AP33" s="22" t="s">
        <v>68</v>
      </c>
      <c r="AQ33" s="22">
        <f t="shared" si="75"/>
        <v>0</v>
      </c>
      <c r="AR33" s="22">
        <f t="shared" si="76"/>
        <v>0</v>
      </c>
      <c r="AS33" s="7"/>
      <c r="AT33" s="22" t="s">
        <v>68</v>
      </c>
      <c r="AU33" s="22">
        <f t="shared" si="77"/>
        <v>0</v>
      </c>
      <c r="AV33" s="22">
        <f t="shared" si="78"/>
        <v>0</v>
      </c>
      <c r="AW33" s="7"/>
      <c r="AX33" s="22">
        <f t="shared" si="79"/>
        <v>1</v>
      </c>
    </row>
    <row r="34" ht="15.75" customHeight="1">
      <c r="A34" s="24">
        <f t="shared" si="55"/>
        <v>7</v>
      </c>
      <c r="B34" s="24" t="s">
        <v>174</v>
      </c>
      <c r="C34" s="6"/>
      <c r="D34" s="42">
        <f t="shared" si="56"/>
        <v>7</v>
      </c>
      <c r="E34" s="7"/>
      <c r="F34" s="22">
        <v>29.616</v>
      </c>
      <c r="G34" s="22">
        <f>IF(F34="NT", 0, IF(_xlfn.RANK.EQ(F34, $F$28:$F$36, 1)&lt;=10, 11 - _xlfn.RANK.EQ(F34, $F$28:$F$36, 1), 0))</f>
        <v>7</v>
      </c>
      <c r="H34" s="22">
        <f>IF(OR(F34="TO", F34="TIME"), 0, IF(F34&lt;&gt;"", 1, ""))</f>
        <v>1</v>
      </c>
      <c r="I34" s="27"/>
      <c r="J34" s="22" t="s">
        <v>69</v>
      </c>
      <c r="K34" s="22">
        <f t="shared" si="59"/>
        <v>0</v>
      </c>
      <c r="L34" s="22">
        <f t="shared" si="60"/>
        <v>1</v>
      </c>
      <c r="M34" s="27"/>
      <c r="N34" s="22" t="s">
        <v>69</v>
      </c>
      <c r="O34" s="22">
        <f t="shared" si="61"/>
        <v>0</v>
      </c>
      <c r="P34" s="22">
        <f t="shared" si="62"/>
        <v>1</v>
      </c>
      <c r="Q34" s="27"/>
      <c r="R34" s="22" t="s">
        <v>68</v>
      </c>
      <c r="S34" s="22">
        <f t="shared" si="63"/>
        <v>0</v>
      </c>
      <c r="T34" s="22">
        <f t="shared" si="64"/>
        <v>0</v>
      </c>
      <c r="U34" s="27"/>
      <c r="V34" s="22" t="s">
        <v>68</v>
      </c>
      <c r="W34" s="22">
        <f t="shared" si="65"/>
        <v>0</v>
      </c>
      <c r="X34" s="22">
        <f t="shared" si="66"/>
        <v>0</v>
      </c>
      <c r="Y34" s="27"/>
      <c r="Z34" s="22" t="s">
        <v>68</v>
      </c>
      <c r="AA34" s="22">
        <f t="shared" si="67"/>
        <v>0</v>
      </c>
      <c r="AB34" s="22">
        <f t="shared" si="68"/>
        <v>0</v>
      </c>
      <c r="AC34" s="6"/>
      <c r="AD34" s="22" t="s">
        <v>68</v>
      </c>
      <c r="AE34" s="22">
        <f t="shared" si="69"/>
        <v>0</v>
      </c>
      <c r="AF34" s="22">
        <f t="shared" si="70"/>
        <v>0</v>
      </c>
      <c r="AG34" s="7"/>
      <c r="AH34" s="22" t="s">
        <v>68</v>
      </c>
      <c r="AI34" s="22">
        <f t="shared" si="71"/>
        <v>0</v>
      </c>
      <c r="AJ34" s="22">
        <f t="shared" si="72"/>
        <v>0</v>
      </c>
      <c r="AK34" s="7"/>
      <c r="AL34" s="22" t="s">
        <v>68</v>
      </c>
      <c r="AM34" s="22">
        <f t="shared" si="73"/>
        <v>0</v>
      </c>
      <c r="AN34" s="22">
        <f t="shared" si="74"/>
        <v>0</v>
      </c>
      <c r="AO34" s="7"/>
      <c r="AP34" s="22" t="s">
        <v>68</v>
      </c>
      <c r="AQ34" s="22">
        <f t="shared" si="75"/>
        <v>0</v>
      </c>
      <c r="AR34" s="22">
        <f t="shared" si="76"/>
        <v>0</v>
      </c>
      <c r="AS34" s="7"/>
      <c r="AT34" s="22" t="s">
        <v>68</v>
      </c>
      <c r="AU34" s="22">
        <f t="shared" si="77"/>
        <v>0</v>
      </c>
      <c r="AV34" s="22">
        <f t="shared" si="78"/>
        <v>0</v>
      </c>
      <c r="AW34" s="7"/>
      <c r="AX34" s="22">
        <f t="shared" si="79"/>
        <v>3</v>
      </c>
    </row>
    <row r="35" ht="15.75" customHeight="1">
      <c r="A35" s="24">
        <f t="shared" si="55"/>
        <v>8</v>
      </c>
      <c r="B35" s="24" t="s">
        <v>178</v>
      </c>
      <c r="C35" s="6"/>
      <c r="D35" s="42">
        <f t="shared" si="56"/>
        <v>4</v>
      </c>
      <c r="E35" s="7"/>
      <c r="F35" s="59"/>
      <c r="G35" s="22"/>
      <c r="H35" s="22"/>
      <c r="I35" s="27"/>
      <c r="J35" s="22" t="s">
        <v>68</v>
      </c>
      <c r="K35" s="71">
        <f t="shared" si="59"/>
        <v>0</v>
      </c>
      <c r="L35" s="22">
        <f t="shared" si="60"/>
        <v>0</v>
      </c>
      <c r="M35" s="27"/>
      <c r="N35" s="22">
        <v>41.61</v>
      </c>
      <c r="O35" s="22">
        <f t="shared" si="61"/>
        <v>4</v>
      </c>
      <c r="P35" s="22">
        <f t="shared" si="62"/>
        <v>1</v>
      </c>
      <c r="Q35" s="27"/>
      <c r="R35" s="22"/>
      <c r="S35" s="22"/>
      <c r="T35" s="22"/>
      <c r="U35" s="27"/>
      <c r="V35" s="22"/>
      <c r="W35" s="22"/>
      <c r="X35" s="22"/>
      <c r="Y35" s="27"/>
      <c r="Z35" s="22"/>
      <c r="AA35" s="22"/>
      <c r="AB35" s="22"/>
      <c r="AC35" s="6"/>
      <c r="AD35" s="22"/>
      <c r="AE35" s="22"/>
      <c r="AF35" s="22"/>
      <c r="AG35" s="7"/>
      <c r="AH35" s="22"/>
      <c r="AI35" s="22"/>
      <c r="AJ35" s="22"/>
      <c r="AK35" s="7"/>
      <c r="AL35" s="22"/>
      <c r="AM35" s="22"/>
      <c r="AN35" s="22"/>
      <c r="AO35" s="7"/>
      <c r="AP35" s="22"/>
      <c r="AQ35" s="22"/>
      <c r="AR35" s="22"/>
      <c r="AS35" s="7"/>
      <c r="AT35" s="22"/>
      <c r="AU35" s="22"/>
      <c r="AV35" s="22"/>
      <c r="AW35" s="7"/>
      <c r="AX35" s="22">
        <f t="shared" si="79"/>
        <v>1</v>
      </c>
    </row>
    <row r="36" ht="15.75" customHeight="1">
      <c r="A36" s="24">
        <f t="shared" si="55"/>
        <v>9</v>
      </c>
      <c r="B36" s="24" t="s">
        <v>172</v>
      </c>
      <c r="C36" s="6"/>
      <c r="D36" s="42">
        <f t="shared" si="56"/>
        <v>0</v>
      </c>
      <c r="E36" s="7"/>
      <c r="F36" s="22" t="s">
        <v>27</v>
      </c>
      <c r="G36" s="22">
        <v>0.0</v>
      </c>
      <c r="H36" s="22">
        <f>IF(OR(F36="TO", F36="TIME"), 0, IF(F36&lt;&gt;"", 1, ""))</f>
        <v>0</v>
      </c>
      <c r="I36" s="27"/>
      <c r="J36" s="22" t="s">
        <v>68</v>
      </c>
      <c r="K36" s="22">
        <f t="shared" si="59"/>
        <v>0</v>
      </c>
      <c r="L36" s="22">
        <f t="shared" si="60"/>
        <v>0</v>
      </c>
      <c r="M36" s="27"/>
      <c r="N36" s="22" t="s">
        <v>68</v>
      </c>
      <c r="O36" s="22">
        <f t="shared" si="61"/>
        <v>0</v>
      </c>
      <c r="P36" s="22">
        <f t="shared" si="62"/>
        <v>0</v>
      </c>
      <c r="Q36" s="27"/>
      <c r="R36" s="22" t="s">
        <v>68</v>
      </c>
      <c r="S36" s="22">
        <f t="shared" ref="S36:S37" si="80">IF(OR(R36="NT", R36="TIME"), 0, IF(_xlfn.RANK.EQ(R36, $R$28:$R$36, 1)&lt;=10, 11 - _xlfn.RANK.EQ(R36, $R$28:$R$36, 1), 0))</f>
        <v>0</v>
      </c>
      <c r="T36" s="22">
        <f t="shared" ref="T36:T37" si="81">IF(OR(R36="TO", R36="TIME"), 0, IF(R36&lt;&gt;"", 1, ""))</f>
        <v>0</v>
      </c>
      <c r="U36" s="27"/>
      <c r="V36" s="22" t="s">
        <v>68</v>
      </c>
      <c r="W36" s="22">
        <f t="shared" ref="W36:W37" si="82">IF(OR(V36="NT", V36="TIME"), 0, IF(_xlfn.RANK.EQ(V36, $V$28:$V$36, 1)&lt;=10, 11 - _xlfn.RANK.EQ(V36, $V$28:$V$36, 1), 0))</f>
        <v>0</v>
      </c>
      <c r="X36" s="22">
        <f t="shared" ref="X36:X37" si="83">IF(OR(V36="TO", V36="TIME"), 0, IF(V36&lt;&gt;"", 1, ""))</f>
        <v>0</v>
      </c>
      <c r="Y36" s="27"/>
      <c r="Z36" s="22" t="s">
        <v>68</v>
      </c>
      <c r="AA36" s="22">
        <f t="shared" ref="AA36:AA37" si="84">IF(OR(Z36="NT", Z36="TIME"), 0, IF(_xlfn.RANK.EQ(Z36, $Z$28:$Z$36, 1)&lt;=10, 11 - _xlfn.RANK.EQ(Z36, $Z$28:$Z$36, 1), 0))</f>
        <v>0</v>
      </c>
      <c r="AB36" s="22">
        <f t="shared" ref="AB36:AB37" si="85">IF(OR(Z36="TO", Z36="TIME"), 0, IF(Z36&lt;&gt;"", 1, ""))</f>
        <v>0</v>
      </c>
      <c r="AC36" s="6"/>
      <c r="AD36" s="22" t="s">
        <v>68</v>
      </c>
      <c r="AE36" s="22">
        <f t="shared" ref="AE36:AE37" si="86">IF(OR(AD36="NT", AD36="TIME"), 0, IF(_xlfn.RANK.EQ(AD36, $AD$28:$AD$36, 1)&lt;=10, 11 - _xlfn.RANK.EQ(AD36, $AD$28:$AD$36, 1), 0))</f>
        <v>0</v>
      </c>
      <c r="AF36" s="22">
        <f t="shared" ref="AF36:AF37" si="87">IF(OR(AD36="TO", AD36="TIME"), 0, IF(AD36&lt;&gt;"", 1, ""))</f>
        <v>0</v>
      </c>
      <c r="AG36" s="7"/>
      <c r="AH36" s="22" t="s">
        <v>68</v>
      </c>
      <c r="AI36" s="22">
        <f t="shared" ref="AI36:AI37" si="88">IF(OR(AH36="NT", AH36="TIME"), 0, IF(_xlfn.RANK.EQ(AH36, $AH$28:$AH$36, 1)&lt;=10, 11 - _xlfn.RANK.EQ(AH36, $AH$28:$AH$36, 1), 0))</f>
        <v>0</v>
      </c>
      <c r="AJ36" s="22">
        <f t="shared" ref="AJ36:AJ37" si="89">IF(OR(AH36="TO", AH36="TIME"), 0, IF(AH36&lt;&gt;"", 1, ""))</f>
        <v>0</v>
      </c>
      <c r="AK36" s="7"/>
      <c r="AL36" s="22" t="s">
        <v>68</v>
      </c>
      <c r="AM36" s="22">
        <f t="shared" ref="AM36:AM37" si="90">IF(OR(AL36="NT", AL36="TIME"), 0, IF(_xlfn.RANK.EQ(AL36, $AL$28:$AL$36, 1)&lt;=10, 11 - _xlfn.RANK.EQ(AL36, $AL$28:$AL$36, 1), 0))</f>
        <v>0</v>
      </c>
      <c r="AN36" s="22">
        <f t="shared" ref="AN36:AN37" si="91">IF(OR(AL36="TO", AL36="TIME"), 0, IF(AL36&lt;&gt;"", 1, ""))</f>
        <v>0</v>
      </c>
      <c r="AO36" s="7"/>
      <c r="AP36" s="22" t="s">
        <v>68</v>
      </c>
      <c r="AQ36" s="22">
        <f t="shared" ref="AQ36:AQ37" si="92">IF(OR(AP36="NT", AP36="TIME"), 0, IF(_xlfn.RANK.EQ(AP36, $AP$28:$AP$36, 1)&lt;=10, 11 - _xlfn.RANK.EQ(AP36, $AP$28:$AP$36, 1), 0))</f>
        <v>0</v>
      </c>
      <c r="AR36" s="22">
        <f t="shared" ref="AR36:AR37" si="93">IF(OR(AP36="TO", AP36="TIME"), 0, IF(AP36&lt;&gt;"", 1, ""))</f>
        <v>0</v>
      </c>
      <c r="AS36" s="7"/>
      <c r="AT36" s="22" t="s">
        <v>68</v>
      </c>
      <c r="AU36" s="22">
        <f t="shared" ref="AU36:AU37" si="94">IF(OR(AT36="NT", AT36="TIME"), 0, IF(_xlfn.RANK.EQ(AT36, $AT$28:$AT$36, 1)&lt;=10, 11 - _xlfn.RANK.EQ(AT36, $AT$28:$AT$36, 1), 0))</f>
        <v>0</v>
      </c>
      <c r="AV36" s="22">
        <f t="shared" ref="AV36:AV37" si="95">IF(OR(AT36="TO", AT36="TIME"), 0, IF(AT36&lt;&gt;"", 1, ""))</f>
        <v>0</v>
      </c>
      <c r="AW36" s="7"/>
      <c r="AX36" s="22">
        <f t="shared" si="79"/>
        <v>0</v>
      </c>
    </row>
    <row r="37" ht="15.75" customHeight="1">
      <c r="A37" s="24">
        <f t="shared" si="55"/>
        <v>10</v>
      </c>
      <c r="B37" s="24" t="s">
        <v>181</v>
      </c>
      <c r="C37" s="6"/>
      <c r="D37" s="42">
        <f t="shared" si="56"/>
        <v>0</v>
      </c>
      <c r="E37" s="7"/>
      <c r="F37" s="59"/>
      <c r="G37" s="22"/>
      <c r="H37" s="22"/>
      <c r="I37" s="27"/>
      <c r="J37" s="22" t="s">
        <v>69</v>
      </c>
      <c r="K37" s="22">
        <f t="shared" si="59"/>
        <v>0</v>
      </c>
      <c r="L37" s="22">
        <f t="shared" si="60"/>
        <v>1</v>
      </c>
      <c r="M37" s="27"/>
      <c r="N37" s="22" t="s">
        <v>69</v>
      </c>
      <c r="O37" s="22">
        <f t="shared" si="61"/>
        <v>0</v>
      </c>
      <c r="P37" s="22">
        <f t="shared" si="62"/>
        <v>1</v>
      </c>
      <c r="Q37" s="27"/>
      <c r="R37" s="22" t="s">
        <v>68</v>
      </c>
      <c r="S37" s="22">
        <f t="shared" si="80"/>
        <v>0</v>
      </c>
      <c r="T37" s="22">
        <f t="shared" si="81"/>
        <v>0</v>
      </c>
      <c r="U37" s="27"/>
      <c r="V37" s="22" t="s">
        <v>68</v>
      </c>
      <c r="W37" s="22">
        <f t="shared" si="82"/>
        <v>0</v>
      </c>
      <c r="X37" s="22">
        <f t="shared" si="83"/>
        <v>0</v>
      </c>
      <c r="Y37" s="27"/>
      <c r="Z37" s="22" t="s">
        <v>68</v>
      </c>
      <c r="AA37" s="22">
        <f t="shared" si="84"/>
        <v>0</v>
      </c>
      <c r="AB37" s="22">
        <f t="shared" si="85"/>
        <v>0</v>
      </c>
      <c r="AC37" s="6"/>
      <c r="AD37" s="22" t="s">
        <v>68</v>
      </c>
      <c r="AE37" s="22">
        <f t="shared" si="86"/>
        <v>0</v>
      </c>
      <c r="AF37" s="22">
        <f t="shared" si="87"/>
        <v>0</v>
      </c>
      <c r="AG37" s="7"/>
      <c r="AH37" s="22" t="s">
        <v>68</v>
      </c>
      <c r="AI37" s="22">
        <f t="shared" si="88"/>
        <v>0</v>
      </c>
      <c r="AJ37" s="22">
        <f t="shared" si="89"/>
        <v>0</v>
      </c>
      <c r="AK37" s="7"/>
      <c r="AL37" s="22" t="s">
        <v>68</v>
      </c>
      <c r="AM37" s="22">
        <f t="shared" si="90"/>
        <v>0</v>
      </c>
      <c r="AN37" s="22">
        <f t="shared" si="91"/>
        <v>0</v>
      </c>
      <c r="AO37" s="7"/>
      <c r="AP37" s="22" t="s">
        <v>68</v>
      </c>
      <c r="AQ37" s="22">
        <f t="shared" si="92"/>
        <v>0</v>
      </c>
      <c r="AR37" s="22">
        <f t="shared" si="93"/>
        <v>0</v>
      </c>
      <c r="AS37" s="7"/>
      <c r="AT37" s="22" t="s">
        <v>68</v>
      </c>
      <c r="AU37" s="22">
        <f t="shared" si="94"/>
        <v>0</v>
      </c>
      <c r="AV37" s="22">
        <f t="shared" si="95"/>
        <v>0</v>
      </c>
      <c r="AW37" s="7"/>
      <c r="AX37" s="22">
        <f t="shared" si="79"/>
        <v>2</v>
      </c>
    </row>
    <row r="38" ht="15.75" customHeight="1">
      <c r="A38" s="24">
        <f t="shared" si="55"/>
        <v>11</v>
      </c>
      <c r="B38" s="24" t="s">
        <v>182</v>
      </c>
      <c r="C38" s="6"/>
      <c r="D38" s="42">
        <f t="shared" si="56"/>
        <v>0</v>
      </c>
      <c r="E38" s="7"/>
      <c r="F38" s="59"/>
      <c r="G38" s="22"/>
      <c r="H38" s="22"/>
      <c r="I38" s="27"/>
      <c r="J38" s="22" t="s">
        <v>68</v>
      </c>
      <c r="K38" s="22">
        <f t="shared" si="59"/>
        <v>0</v>
      </c>
      <c r="L38" s="22">
        <f t="shared" si="60"/>
        <v>0</v>
      </c>
      <c r="M38" s="27"/>
      <c r="N38" s="22" t="s">
        <v>27</v>
      </c>
      <c r="O38" s="22">
        <v>0.0</v>
      </c>
      <c r="P38" s="22">
        <f t="shared" si="62"/>
        <v>0</v>
      </c>
      <c r="Q38" s="27"/>
      <c r="R38" s="22"/>
      <c r="S38" s="22"/>
      <c r="T38" s="22"/>
      <c r="U38" s="27"/>
      <c r="V38" s="22"/>
      <c r="W38" s="22"/>
      <c r="X38" s="22"/>
      <c r="Y38" s="27"/>
      <c r="Z38" s="22"/>
      <c r="AA38" s="22"/>
      <c r="AB38" s="22"/>
      <c r="AC38" s="6"/>
      <c r="AD38" s="22"/>
      <c r="AE38" s="22"/>
      <c r="AF38" s="22"/>
      <c r="AG38" s="7"/>
      <c r="AH38" s="22"/>
      <c r="AI38" s="22"/>
      <c r="AJ38" s="22"/>
      <c r="AK38" s="7"/>
      <c r="AL38" s="22"/>
      <c r="AM38" s="22"/>
      <c r="AN38" s="22"/>
      <c r="AO38" s="7"/>
      <c r="AP38" s="22"/>
      <c r="AQ38" s="22"/>
      <c r="AR38" s="22"/>
      <c r="AS38" s="7"/>
      <c r="AT38" s="22"/>
      <c r="AU38" s="22"/>
      <c r="AV38" s="22"/>
      <c r="AW38" s="7"/>
      <c r="AX38" s="22">
        <f t="shared" si="79"/>
        <v>0</v>
      </c>
    </row>
    <row r="39" ht="15.75" customHeight="1">
      <c r="A39" s="24">
        <f t="shared" si="55"/>
        <v>12</v>
      </c>
      <c r="B39" s="24" t="s">
        <v>183</v>
      </c>
      <c r="C39" s="6"/>
      <c r="D39" s="42">
        <f t="shared" si="56"/>
        <v>0</v>
      </c>
      <c r="E39" s="7"/>
      <c r="F39" s="59"/>
      <c r="G39" s="22"/>
      <c r="H39" s="22"/>
      <c r="I39" s="27"/>
      <c r="J39" s="22" t="s">
        <v>68</v>
      </c>
      <c r="K39" s="22">
        <f t="shared" si="59"/>
        <v>0</v>
      </c>
      <c r="L39" s="22">
        <f t="shared" si="60"/>
        <v>0</v>
      </c>
      <c r="M39" s="27"/>
      <c r="N39" s="22" t="s">
        <v>69</v>
      </c>
      <c r="O39" s="22">
        <f>IF(OR(N39="NT", N39="TIME"), 0, IF(_xlfn.RANK.EQ(N39, $N$28:$N$39, 1)&lt;=10, 11 - _xlfn.RANK.EQ(N39, $N$28:$N$39, 1), 0))</f>
        <v>0</v>
      </c>
      <c r="P39" s="22">
        <f t="shared" si="62"/>
        <v>1</v>
      </c>
      <c r="Q39" s="27"/>
      <c r="R39" s="22"/>
      <c r="S39" s="22"/>
      <c r="T39" s="22"/>
      <c r="U39" s="27"/>
      <c r="V39" s="22"/>
      <c r="W39" s="22"/>
      <c r="X39" s="22"/>
      <c r="Y39" s="27"/>
      <c r="Z39" s="22"/>
      <c r="AA39" s="22"/>
      <c r="AB39" s="22"/>
      <c r="AC39" s="6"/>
      <c r="AD39" s="22"/>
      <c r="AE39" s="22"/>
      <c r="AF39" s="22"/>
      <c r="AG39" s="7"/>
      <c r="AH39" s="22"/>
      <c r="AI39" s="22"/>
      <c r="AJ39" s="22"/>
      <c r="AK39" s="7"/>
      <c r="AL39" s="22"/>
      <c r="AM39" s="22"/>
      <c r="AN39" s="22"/>
      <c r="AO39" s="7"/>
      <c r="AP39" s="22"/>
      <c r="AQ39" s="22"/>
      <c r="AR39" s="22"/>
      <c r="AS39" s="7"/>
      <c r="AT39" s="22"/>
      <c r="AU39" s="22"/>
      <c r="AV39" s="22"/>
      <c r="AW39" s="7"/>
      <c r="AX39" s="22">
        <f t="shared" si="79"/>
        <v>1</v>
      </c>
    </row>
    <row r="40" ht="15.75" customHeight="1">
      <c r="A40" s="25"/>
      <c r="B40" s="25"/>
      <c r="C40" s="6"/>
      <c r="D40" s="5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6"/>
      <c r="AD40" s="27"/>
      <c r="AE40" s="27"/>
      <c r="AF40" s="27"/>
      <c r="AG40" s="7"/>
      <c r="AH40" s="27"/>
      <c r="AI40" s="27"/>
      <c r="AJ40" s="27"/>
      <c r="AK40" s="7"/>
      <c r="AL40" s="27"/>
      <c r="AM40" s="27"/>
      <c r="AN40" s="27"/>
      <c r="AO40" s="7"/>
      <c r="AP40" s="27"/>
      <c r="AQ40" s="27"/>
      <c r="AR40" s="27"/>
      <c r="AS40" s="7"/>
      <c r="AT40" s="27"/>
      <c r="AU40" s="27"/>
      <c r="AV40" s="27"/>
      <c r="AW40" s="7"/>
      <c r="AX40" s="7"/>
    </row>
    <row r="41" ht="15.75" customHeight="1">
      <c r="D41" s="60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</row>
    <row r="42" ht="15.75" customHeight="1">
      <c r="A42" s="15"/>
      <c r="B42" s="15" t="s">
        <v>43</v>
      </c>
      <c r="D42" s="60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</row>
    <row r="43" ht="15.75" customHeight="1">
      <c r="A43" s="55"/>
      <c r="B43" s="55"/>
      <c r="C43" s="61"/>
      <c r="D43" s="42"/>
      <c r="E43" s="7"/>
      <c r="F43" s="7"/>
      <c r="G43" s="43"/>
      <c r="H43" s="43"/>
      <c r="I43" s="35"/>
      <c r="J43" s="43"/>
      <c r="K43" s="43"/>
      <c r="L43" s="43"/>
      <c r="M43" s="35"/>
      <c r="N43" s="43"/>
      <c r="O43" s="43"/>
      <c r="P43" s="43"/>
      <c r="Q43" s="35"/>
      <c r="R43" s="43"/>
      <c r="S43" s="43"/>
      <c r="T43" s="43"/>
      <c r="U43" s="35"/>
      <c r="V43" s="43"/>
      <c r="W43" s="43"/>
      <c r="X43" s="43"/>
      <c r="Y43" s="35"/>
      <c r="Z43" s="43"/>
      <c r="AA43" s="43"/>
      <c r="AB43" s="43"/>
      <c r="AC43" s="35"/>
      <c r="AD43" s="43"/>
      <c r="AE43" s="43"/>
      <c r="AF43" s="43"/>
      <c r="AG43" s="35"/>
      <c r="AH43" s="43"/>
      <c r="AI43" s="43"/>
      <c r="AJ43" s="43"/>
      <c r="AK43" s="35"/>
      <c r="AL43" s="43"/>
      <c r="AM43" s="43"/>
      <c r="AN43" s="43"/>
      <c r="AO43" s="35"/>
      <c r="AP43" s="43"/>
      <c r="AQ43" s="43"/>
      <c r="AR43" s="43"/>
      <c r="AS43" s="35"/>
      <c r="AT43" s="43"/>
      <c r="AU43" s="43"/>
      <c r="AV43" s="43"/>
      <c r="AW43" s="35"/>
      <c r="AX43" s="43"/>
      <c r="AY43" s="35"/>
    </row>
    <row r="44" ht="15.75" customHeight="1">
      <c r="A44" s="24">
        <f t="shared" ref="A44:A58" si="96">ROW(A2)-ROW($A$2)+1</f>
        <v>1</v>
      </c>
      <c r="B44" s="24" t="s">
        <v>177</v>
      </c>
      <c r="C44" s="61"/>
      <c r="D44" s="42">
        <f t="shared" ref="D44:D58" si="97">G44+K44+O44+S44+W44+AA44+AE44+AI44+AM44+AQ44+AU44</f>
        <v>27</v>
      </c>
      <c r="E44" s="7"/>
      <c r="F44" s="59">
        <v>17.601</v>
      </c>
      <c r="G44" s="22">
        <f t="shared" ref="G44:G48" si="98">IF(F44="NT", 0, IF(_xlfn.RANK.EQ(F44, $F$44:$F$58, 1)&lt;=10, 11 - _xlfn.RANK.EQ(F44, $F$44:$F$58, 1), 0))</f>
        <v>10</v>
      </c>
      <c r="H44" s="22">
        <f t="shared" ref="H44:H48" si="99">IF(F44="TO", 0, IF(F44&lt;&gt;"", 1, ""))</f>
        <v>1</v>
      </c>
      <c r="I44" s="35"/>
      <c r="J44" s="22">
        <v>17.806</v>
      </c>
      <c r="K44" s="22">
        <f t="shared" ref="K44:K49" si="100">IF(OR(J44="NT", J44="TIME"), 0, IF(_xlfn.RANK.EQ(J44, $J$44:$J$58, 1)&lt;=10, 11 - _xlfn.RANK.EQ(J44, $J$44:$J$58, 1), 0))</f>
        <v>9</v>
      </c>
      <c r="L44" s="22">
        <f t="shared" ref="L44:L49" si="101">IF(OR(J44="TO", J44="TIME"), 0, IF(J44&lt;&gt;"", 1, ""))</f>
        <v>1</v>
      </c>
      <c r="M44" s="35"/>
      <c r="N44" s="22">
        <v>17.21</v>
      </c>
      <c r="O44" s="22">
        <f t="shared" ref="O44:O50" si="102">IF(OR(N44="NT", N44="TIME"), 0, IF(_xlfn.RANK.EQ(N44, $N$44:$N$58, 1)&lt;=10, 11 - _xlfn.RANK.EQ(N44, $N$44:$N$58, 1), 0))</f>
        <v>8</v>
      </c>
      <c r="P44" s="22">
        <f t="shared" ref="P44:P58" si="103">IF(OR(N44="TO", N44="TIME"), 0, IF(N44&lt;&gt;"", 1, ""))</f>
        <v>1</v>
      </c>
      <c r="Q44" s="35"/>
      <c r="R44" s="22" t="s">
        <v>68</v>
      </c>
      <c r="S44" s="22">
        <f t="shared" ref="S44:S48" si="104">IF(OR(R44="NT", R44="TIME"), 0, IF(_xlfn.RANK.EQ(R44, R31:R44, 1)&lt;=10, 11 - _xlfn.RANK.EQ(R44, R31:R44, 1), 0))</f>
        <v>0</v>
      </c>
      <c r="T44" s="22">
        <f t="shared" ref="T44:T58" si="105">IF(OR(R44="TO", R44="TIME"), 0, IF(R44&lt;&gt;"", 1, ""))</f>
        <v>0</v>
      </c>
      <c r="U44" s="35"/>
      <c r="V44" s="22" t="s">
        <v>68</v>
      </c>
      <c r="W44" s="22">
        <f t="shared" ref="W44:W48" si="106">IF(OR(V44="NT", V44="TIME"), 0, IF(_xlfn.RANK.EQ(V44, V31:V44, 1)&lt;=10, 11 - _xlfn.RANK.EQ(V44, V31:V44, 1), 0))</f>
        <v>0</v>
      </c>
      <c r="X44" s="22">
        <f t="shared" ref="X44:X58" si="107">IF(OR(V44="TO", V44="TIME"), 0, IF(V44&lt;&gt;"", 1, ""))</f>
        <v>0</v>
      </c>
      <c r="Y44" s="35"/>
      <c r="Z44" s="22" t="s">
        <v>68</v>
      </c>
      <c r="AA44" s="22">
        <f t="shared" ref="AA44:AA48" si="108">IF(OR(Z44="NT", Z44="TIME"), 0, IF(_xlfn.RANK.EQ(Z44, Z31:Z44, 1)&lt;=10, 11 - _xlfn.RANK.EQ(Z44, Z31:Z44, 1), 0))</f>
        <v>0</v>
      </c>
      <c r="AB44" s="22">
        <f t="shared" ref="AB44:AB58" si="109">IF(OR(Z44="TO", Z44="TIME"), 0, IF(Z44&lt;&gt;"", 1, ""))</f>
        <v>0</v>
      </c>
      <c r="AC44" s="35"/>
      <c r="AD44" s="22" t="s">
        <v>68</v>
      </c>
      <c r="AE44" s="22">
        <f t="shared" ref="AE44:AE48" si="110">IF(OR(AD44="NT", AD44="TIME"), 0, IF(_xlfn.RANK.EQ(AD44, AD31:AD44, 1)&lt;=10, 11 - _xlfn.RANK.EQ(AD44, AD31:AD44, 1), 0))</f>
        <v>0</v>
      </c>
      <c r="AF44" s="22">
        <f t="shared" ref="AF44:AF58" si="111">IF(OR(AD44="TO", AD44="TIME"), 0, IF(AD44&lt;&gt;"", 1, ""))</f>
        <v>0</v>
      </c>
      <c r="AG44" s="35"/>
      <c r="AH44" s="22" t="s">
        <v>68</v>
      </c>
      <c r="AI44" s="22">
        <f t="shared" ref="AI44:AI48" si="112">IF(OR(AH44="NT", AH44="TIME"), 0, IF(_xlfn.RANK.EQ(AH44, AH31:AH44, 1)&lt;=10, 11 - _xlfn.RANK.EQ(AH44, AH31:AH44, 1), 0))</f>
        <v>0</v>
      </c>
      <c r="AJ44" s="22">
        <f t="shared" ref="AJ44:AJ58" si="113">IF(OR(AH44="TO", AH44="TIME"), 0, IF(AH44&lt;&gt;"", 1, ""))</f>
        <v>0</v>
      </c>
      <c r="AK44" s="35"/>
      <c r="AL44" s="22" t="s">
        <v>68</v>
      </c>
      <c r="AM44" s="22">
        <f t="shared" ref="AM44:AM48" si="114">IF(OR(AL44="NT", AL44="TIME"), 0, IF(_xlfn.RANK.EQ(AL44, AL31:AL44, 1)&lt;=10, 11 - _xlfn.RANK.EQ(AL44, AL31:AL44, 1), 0))</f>
        <v>0</v>
      </c>
      <c r="AN44" s="22">
        <f t="shared" ref="AN44:AN58" si="115">IF(OR(AL44="TO", AL44="TIME"), 0, IF(AL44&lt;&gt;"", 1, ""))</f>
        <v>0</v>
      </c>
      <c r="AO44" s="35"/>
      <c r="AP44" s="22" t="s">
        <v>68</v>
      </c>
      <c r="AQ44" s="22">
        <f t="shared" ref="AQ44:AQ48" si="116">IF(OR(AP44="NT", AP44="TIME"), 0, IF(_xlfn.RANK.EQ(AP44, AP31:AP44, 1)&lt;=10, 11 - _xlfn.RANK.EQ(AP44, AP31:AP44, 1), 0))</f>
        <v>0</v>
      </c>
      <c r="AR44" s="22">
        <f t="shared" ref="AR44:AR58" si="117">IF(OR(AP44="TO", AP44="TIME"), 0, IF(AP44&lt;&gt;"", 1, ""))</f>
        <v>0</v>
      </c>
      <c r="AS44" s="35"/>
      <c r="AT44" s="22" t="s">
        <v>68</v>
      </c>
      <c r="AU44" s="22">
        <f t="shared" ref="AU44:AU48" si="118">IF(OR(AT44="NT", AT44="TIME"), 0, IF(_xlfn.RANK.EQ(AT44, AT31:AT44, 1)&lt;=10, 11 - _xlfn.RANK.EQ(AT44, AT31:AT44, 1), 0))</f>
        <v>0</v>
      </c>
      <c r="AV44" s="22">
        <f t="shared" ref="AV44:AV58" si="119">IF(OR(AT44="TO", AT44="TIME"), 0, IF(AT44&lt;&gt;"", 1, ""))</f>
        <v>0</v>
      </c>
      <c r="AW44" s="35"/>
      <c r="AX44" s="22">
        <f t="shared" ref="AX44:AX58" si="120">AV44+AR44+AN44+AJ44+AF44+AB44+X44+T44+P44+L44+H44</f>
        <v>3</v>
      </c>
      <c r="AY44" s="35"/>
    </row>
    <row r="45" ht="15.75" customHeight="1">
      <c r="A45" s="24">
        <f t="shared" si="96"/>
        <v>2</v>
      </c>
      <c r="B45" s="24" t="s">
        <v>176</v>
      </c>
      <c r="C45" s="61"/>
      <c r="D45" s="42">
        <f t="shared" si="97"/>
        <v>26</v>
      </c>
      <c r="E45" s="7"/>
      <c r="F45" s="59">
        <v>18.277</v>
      </c>
      <c r="G45" s="22">
        <f t="shared" si="98"/>
        <v>9</v>
      </c>
      <c r="H45" s="22">
        <f t="shared" si="99"/>
        <v>1</v>
      </c>
      <c r="I45" s="35"/>
      <c r="J45" s="22">
        <v>17.628</v>
      </c>
      <c r="K45" s="22">
        <f t="shared" si="100"/>
        <v>10</v>
      </c>
      <c r="L45" s="22">
        <f t="shared" si="101"/>
        <v>1</v>
      </c>
      <c r="M45" s="35"/>
      <c r="N45" s="22">
        <v>17.64</v>
      </c>
      <c r="O45" s="22">
        <f t="shared" si="102"/>
        <v>7</v>
      </c>
      <c r="P45" s="22">
        <f t="shared" si="103"/>
        <v>1</v>
      </c>
      <c r="Q45" s="35"/>
      <c r="R45" s="22" t="s">
        <v>68</v>
      </c>
      <c r="S45" s="22">
        <f t="shared" si="104"/>
        <v>0</v>
      </c>
      <c r="T45" s="22">
        <f t="shared" si="105"/>
        <v>0</v>
      </c>
      <c r="U45" s="35"/>
      <c r="V45" s="22" t="s">
        <v>68</v>
      </c>
      <c r="W45" s="22">
        <f t="shared" si="106"/>
        <v>0</v>
      </c>
      <c r="X45" s="22">
        <f t="shared" si="107"/>
        <v>0</v>
      </c>
      <c r="Y45" s="35"/>
      <c r="Z45" s="22" t="s">
        <v>68</v>
      </c>
      <c r="AA45" s="22">
        <f t="shared" si="108"/>
        <v>0</v>
      </c>
      <c r="AB45" s="22">
        <f t="shared" si="109"/>
        <v>0</v>
      </c>
      <c r="AC45" s="35"/>
      <c r="AD45" s="22" t="s">
        <v>68</v>
      </c>
      <c r="AE45" s="22">
        <f t="shared" si="110"/>
        <v>0</v>
      </c>
      <c r="AF45" s="22">
        <f t="shared" si="111"/>
        <v>0</v>
      </c>
      <c r="AG45" s="35"/>
      <c r="AH45" s="22" t="s">
        <v>68</v>
      </c>
      <c r="AI45" s="22">
        <f t="shared" si="112"/>
        <v>0</v>
      </c>
      <c r="AJ45" s="22">
        <f t="shared" si="113"/>
        <v>0</v>
      </c>
      <c r="AK45" s="35"/>
      <c r="AL45" s="22" t="s">
        <v>68</v>
      </c>
      <c r="AM45" s="22">
        <f t="shared" si="114"/>
        <v>0</v>
      </c>
      <c r="AN45" s="22">
        <f t="shared" si="115"/>
        <v>0</v>
      </c>
      <c r="AO45" s="35"/>
      <c r="AP45" s="22" t="s">
        <v>68</v>
      </c>
      <c r="AQ45" s="22">
        <f t="shared" si="116"/>
        <v>0</v>
      </c>
      <c r="AR45" s="22">
        <f t="shared" si="117"/>
        <v>0</v>
      </c>
      <c r="AS45" s="35"/>
      <c r="AT45" s="22" t="s">
        <v>68</v>
      </c>
      <c r="AU45" s="22">
        <f t="shared" si="118"/>
        <v>0</v>
      </c>
      <c r="AV45" s="22">
        <f t="shared" si="119"/>
        <v>0</v>
      </c>
      <c r="AW45" s="35"/>
      <c r="AX45" s="22">
        <f t="shared" si="120"/>
        <v>3</v>
      </c>
      <c r="AY45" s="35"/>
    </row>
    <row r="46" ht="15.75" customHeight="1">
      <c r="A46" s="24">
        <f t="shared" si="96"/>
        <v>3</v>
      </c>
      <c r="B46" s="24" t="s">
        <v>184</v>
      </c>
      <c r="C46" s="61"/>
      <c r="D46" s="42">
        <f t="shared" si="97"/>
        <v>16</v>
      </c>
      <c r="E46" s="7"/>
      <c r="F46" s="59">
        <v>25.168</v>
      </c>
      <c r="G46" s="22">
        <f t="shared" si="98"/>
        <v>5</v>
      </c>
      <c r="H46" s="22">
        <f t="shared" si="99"/>
        <v>1</v>
      </c>
      <c r="I46" s="35"/>
      <c r="J46" s="22">
        <v>27.27</v>
      </c>
      <c r="K46" s="22">
        <f t="shared" si="100"/>
        <v>6</v>
      </c>
      <c r="L46" s="22">
        <f t="shared" si="101"/>
        <v>1</v>
      </c>
      <c r="M46" s="35"/>
      <c r="N46" s="22">
        <v>21.53</v>
      </c>
      <c r="O46" s="22">
        <f t="shared" si="102"/>
        <v>5</v>
      </c>
      <c r="P46" s="22">
        <f t="shared" si="103"/>
        <v>1</v>
      </c>
      <c r="Q46" s="35"/>
      <c r="R46" s="22" t="s">
        <v>68</v>
      </c>
      <c r="S46" s="22">
        <f t="shared" si="104"/>
        <v>0</v>
      </c>
      <c r="T46" s="22">
        <f t="shared" si="105"/>
        <v>0</v>
      </c>
      <c r="U46" s="35"/>
      <c r="V46" s="22" t="s">
        <v>68</v>
      </c>
      <c r="W46" s="22">
        <f t="shared" si="106"/>
        <v>0</v>
      </c>
      <c r="X46" s="22">
        <f t="shared" si="107"/>
        <v>0</v>
      </c>
      <c r="Y46" s="35"/>
      <c r="Z46" s="22" t="s">
        <v>68</v>
      </c>
      <c r="AA46" s="22">
        <f t="shared" si="108"/>
        <v>0</v>
      </c>
      <c r="AB46" s="22">
        <f t="shared" si="109"/>
        <v>0</v>
      </c>
      <c r="AC46" s="35"/>
      <c r="AD46" s="22" t="s">
        <v>68</v>
      </c>
      <c r="AE46" s="22">
        <f t="shared" si="110"/>
        <v>0</v>
      </c>
      <c r="AF46" s="22">
        <f t="shared" si="111"/>
        <v>0</v>
      </c>
      <c r="AG46" s="35"/>
      <c r="AH46" s="22" t="s">
        <v>68</v>
      </c>
      <c r="AI46" s="22">
        <f t="shared" si="112"/>
        <v>0</v>
      </c>
      <c r="AJ46" s="22">
        <f t="shared" si="113"/>
        <v>0</v>
      </c>
      <c r="AK46" s="35"/>
      <c r="AL46" s="22" t="s">
        <v>68</v>
      </c>
      <c r="AM46" s="22">
        <f t="shared" si="114"/>
        <v>0</v>
      </c>
      <c r="AN46" s="22">
        <f t="shared" si="115"/>
        <v>0</v>
      </c>
      <c r="AO46" s="35"/>
      <c r="AP46" s="22" t="s">
        <v>68</v>
      </c>
      <c r="AQ46" s="22">
        <f t="shared" si="116"/>
        <v>0</v>
      </c>
      <c r="AR46" s="22">
        <f t="shared" si="117"/>
        <v>0</v>
      </c>
      <c r="AS46" s="35"/>
      <c r="AT46" s="22" t="s">
        <v>68</v>
      </c>
      <c r="AU46" s="22">
        <f t="shared" si="118"/>
        <v>0</v>
      </c>
      <c r="AV46" s="22">
        <f t="shared" si="119"/>
        <v>0</v>
      </c>
      <c r="AW46" s="35"/>
      <c r="AX46" s="22">
        <f t="shared" si="120"/>
        <v>3</v>
      </c>
      <c r="AY46" s="35"/>
    </row>
    <row r="47" ht="15.75" customHeight="1">
      <c r="A47" s="24">
        <f t="shared" si="96"/>
        <v>4</v>
      </c>
      <c r="B47" s="24" t="s">
        <v>179</v>
      </c>
      <c r="C47" s="61"/>
      <c r="D47" s="42">
        <f t="shared" si="97"/>
        <v>17</v>
      </c>
      <c r="E47" s="7"/>
      <c r="F47" s="59">
        <v>21.342</v>
      </c>
      <c r="G47" s="22">
        <f t="shared" si="98"/>
        <v>7</v>
      </c>
      <c r="H47" s="22">
        <f t="shared" si="99"/>
        <v>1</v>
      </c>
      <c r="I47" s="35"/>
      <c r="J47" s="22" t="s">
        <v>68</v>
      </c>
      <c r="K47" s="22">
        <f t="shared" si="100"/>
        <v>0</v>
      </c>
      <c r="L47" s="22">
        <f t="shared" si="101"/>
        <v>0</v>
      </c>
      <c r="M47" s="35"/>
      <c r="N47" s="22">
        <v>16.37</v>
      </c>
      <c r="O47" s="22">
        <f t="shared" si="102"/>
        <v>10</v>
      </c>
      <c r="P47" s="22">
        <f t="shared" si="103"/>
        <v>1</v>
      </c>
      <c r="Q47" s="35"/>
      <c r="R47" s="22" t="s">
        <v>68</v>
      </c>
      <c r="S47" s="22">
        <f t="shared" si="104"/>
        <v>0</v>
      </c>
      <c r="T47" s="22">
        <f t="shared" si="105"/>
        <v>0</v>
      </c>
      <c r="U47" s="35"/>
      <c r="V47" s="22" t="s">
        <v>68</v>
      </c>
      <c r="W47" s="22">
        <f t="shared" si="106"/>
        <v>0</v>
      </c>
      <c r="X47" s="22">
        <f t="shared" si="107"/>
        <v>0</v>
      </c>
      <c r="Y47" s="35"/>
      <c r="Z47" s="22" t="s">
        <v>68</v>
      </c>
      <c r="AA47" s="22">
        <f t="shared" si="108"/>
        <v>0</v>
      </c>
      <c r="AB47" s="22">
        <f t="shared" si="109"/>
        <v>0</v>
      </c>
      <c r="AC47" s="35"/>
      <c r="AD47" s="22" t="s">
        <v>68</v>
      </c>
      <c r="AE47" s="22">
        <f t="shared" si="110"/>
        <v>0</v>
      </c>
      <c r="AF47" s="22">
        <f t="shared" si="111"/>
        <v>0</v>
      </c>
      <c r="AG47" s="35"/>
      <c r="AH47" s="22" t="s">
        <v>68</v>
      </c>
      <c r="AI47" s="22">
        <f t="shared" si="112"/>
        <v>0</v>
      </c>
      <c r="AJ47" s="22">
        <f t="shared" si="113"/>
        <v>0</v>
      </c>
      <c r="AK47" s="35"/>
      <c r="AL47" s="22" t="s">
        <v>68</v>
      </c>
      <c r="AM47" s="22">
        <f t="shared" si="114"/>
        <v>0</v>
      </c>
      <c r="AN47" s="22">
        <f t="shared" si="115"/>
        <v>0</v>
      </c>
      <c r="AO47" s="35"/>
      <c r="AP47" s="22" t="s">
        <v>68</v>
      </c>
      <c r="AQ47" s="22">
        <f t="shared" si="116"/>
        <v>0</v>
      </c>
      <c r="AR47" s="22">
        <f t="shared" si="117"/>
        <v>0</v>
      </c>
      <c r="AS47" s="35"/>
      <c r="AT47" s="22" t="s">
        <v>68</v>
      </c>
      <c r="AU47" s="22">
        <f t="shared" si="118"/>
        <v>0</v>
      </c>
      <c r="AV47" s="22">
        <f t="shared" si="119"/>
        <v>0</v>
      </c>
      <c r="AW47" s="35"/>
      <c r="AX47" s="22">
        <f t="shared" si="120"/>
        <v>2</v>
      </c>
      <c r="AY47" s="35"/>
    </row>
    <row r="48" ht="15.75" customHeight="1">
      <c r="A48" s="24">
        <f t="shared" si="96"/>
        <v>5</v>
      </c>
      <c r="B48" s="24" t="s">
        <v>174</v>
      </c>
      <c r="C48" s="61"/>
      <c r="D48" s="42">
        <f t="shared" si="97"/>
        <v>17</v>
      </c>
      <c r="E48" s="7"/>
      <c r="F48" s="59">
        <v>21.434</v>
      </c>
      <c r="G48" s="22">
        <f t="shared" si="98"/>
        <v>6</v>
      </c>
      <c r="H48" s="22">
        <f t="shared" si="99"/>
        <v>1</v>
      </c>
      <c r="I48" s="35"/>
      <c r="J48" s="22">
        <v>19.801</v>
      </c>
      <c r="K48" s="22">
        <f t="shared" si="100"/>
        <v>8</v>
      </c>
      <c r="L48" s="22">
        <f t="shared" si="101"/>
        <v>1</v>
      </c>
      <c r="M48" s="35"/>
      <c r="N48" s="22">
        <v>22.0</v>
      </c>
      <c r="O48" s="22">
        <f t="shared" si="102"/>
        <v>3</v>
      </c>
      <c r="P48" s="22">
        <f t="shared" si="103"/>
        <v>1</v>
      </c>
      <c r="Q48" s="35"/>
      <c r="R48" s="22" t="s">
        <v>68</v>
      </c>
      <c r="S48" s="22">
        <f t="shared" si="104"/>
        <v>0</v>
      </c>
      <c r="T48" s="22">
        <f t="shared" si="105"/>
        <v>0</v>
      </c>
      <c r="U48" s="35"/>
      <c r="V48" s="22" t="s">
        <v>68</v>
      </c>
      <c r="W48" s="22">
        <f t="shared" si="106"/>
        <v>0</v>
      </c>
      <c r="X48" s="22">
        <f t="shared" si="107"/>
        <v>0</v>
      </c>
      <c r="Y48" s="35"/>
      <c r="Z48" s="22" t="s">
        <v>68</v>
      </c>
      <c r="AA48" s="22">
        <f t="shared" si="108"/>
        <v>0</v>
      </c>
      <c r="AB48" s="22">
        <f t="shared" si="109"/>
        <v>0</v>
      </c>
      <c r="AC48" s="35"/>
      <c r="AD48" s="22" t="s">
        <v>68</v>
      </c>
      <c r="AE48" s="22">
        <f t="shared" si="110"/>
        <v>0</v>
      </c>
      <c r="AF48" s="22">
        <f t="shared" si="111"/>
        <v>0</v>
      </c>
      <c r="AG48" s="35"/>
      <c r="AH48" s="22" t="s">
        <v>68</v>
      </c>
      <c r="AI48" s="22">
        <f t="shared" si="112"/>
        <v>0</v>
      </c>
      <c r="AJ48" s="22">
        <f t="shared" si="113"/>
        <v>0</v>
      </c>
      <c r="AK48" s="35"/>
      <c r="AL48" s="22" t="s">
        <v>68</v>
      </c>
      <c r="AM48" s="22">
        <f t="shared" si="114"/>
        <v>0</v>
      </c>
      <c r="AN48" s="22">
        <f t="shared" si="115"/>
        <v>0</v>
      </c>
      <c r="AO48" s="35"/>
      <c r="AP48" s="22" t="s">
        <v>68</v>
      </c>
      <c r="AQ48" s="22">
        <f t="shared" si="116"/>
        <v>0</v>
      </c>
      <c r="AR48" s="22">
        <f t="shared" si="117"/>
        <v>0</v>
      </c>
      <c r="AS48" s="35"/>
      <c r="AT48" s="22" t="s">
        <v>68</v>
      </c>
      <c r="AU48" s="22">
        <f t="shared" si="118"/>
        <v>0</v>
      </c>
      <c r="AV48" s="22">
        <f t="shared" si="119"/>
        <v>0</v>
      </c>
      <c r="AW48" s="35"/>
      <c r="AX48" s="22">
        <f t="shared" si="120"/>
        <v>3</v>
      </c>
      <c r="AY48" s="35"/>
    </row>
    <row r="49" ht="15.75" customHeight="1">
      <c r="A49" s="24">
        <f t="shared" si="96"/>
        <v>6</v>
      </c>
      <c r="B49" s="24" t="s">
        <v>181</v>
      </c>
      <c r="C49" s="61"/>
      <c r="D49" s="42">
        <f t="shared" si="97"/>
        <v>13</v>
      </c>
      <c r="E49" s="7"/>
      <c r="F49" s="22"/>
      <c r="G49" s="22"/>
      <c r="H49" s="22"/>
      <c r="I49" s="35"/>
      <c r="J49" s="22">
        <v>23.572</v>
      </c>
      <c r="K49" s="22">
        <f t="shared" si="100"/>
        <v>7</v>
      </c>
      <c r="L49" s="22">
        <f t="shared" si="101"/>
        <v>1</v>
      </c>
      <c r="M49" s="35"/>
      <c r="N49" s="22">
        <v>18.01</v>
      </c>
      <c r="O49" s="22">
        <f t="shared" si="102"/>
        <v>6</v>
      </c>
      <c r="P49" s="22">
        <f t="shared" si="103"/>
        <v>1</v>
      </c>
      <c r="Q49" s="35"/>
      <c r="R49" s="22" t="s">
        <v>68</v>
      </c>
      <c r="S49" s="22">
        <f t="shared" ref="S49:S50" si="121">IF(OR(R49="NT", R49="TIME"), 0, IF(_xlfn.RANK.EQ(R49, R39:R49, 1)&lt;=10, 11 - _xlfn.RANK.EQ(R49, R39:R49, 1), 0))</f>
        <v>0</v>
      </c>
      <c r="T49" s="22">
        <f t="shared" si="105"/>
        <v>0</v>
      </c>
      <c r="U49" s="35"/>
      <c r="V49" s="22" t="s">
        <v>68</v>
      </c>
      <c r="W49" s="22">
        <f t="shared" ref="W49:W50" si="122">IF(OR(V49="NT", V49="TIME"), 0, IF(_xlfn.RANK.EQ(V49, V39:V49, 1)&lt;=10, 11 - _xlfn.RANK.EQ(V49, V39:V49, 1), 0))</f>
        <v>0</v>
      </c>
      <c r="X49" s="22">
        <f t="shared" si="107"/>
        <v>0</v>
      </c>
      <c r="Y49" s="35"/>
      <c r="Z49" s="22" t="s">
        <v>68</v>
      </c>
      <c r="AA49" s="22">
        <f t="shared" ref="AA49:AA50" si="123">IF(OR(Z49="NT", Z49="TIME"), 0, IF(_xlfn.RANK.EQ(Z49, Z39:Z49, 1)&lt;=10, 11 - _xlfn.RANK.EQ(Z49, Z39:Z49, 1), 0))</f>
        <v>0</v>
      </c>
      <c r="AB49" s="22">
        <f t="shared" si="109"/>
        <v>0</v>
      </c>
      <c r="AC49" s="35"/>
      <c r="AD49" s="22" t="s">
        <v>68</v>
      </c>
      <c r="AE49" s="22">
        <f t="shared" ref="AE49:AE50" si="124">IF(OR(AD49="NT", AD49="TIME"), 0, IF(_xlfn.RANK.EQ(AD49, AD39:AD49, 1)&lt;=10, 11 - _xlfn.RANK.EQ(AD49, AD39:AD49, 1), 0))</f>
        <v>0</v>
      </c>
      <c r="AF49" s="22">
        <f t="shared" si="111"/>
        <v>0</v>
      </c>
      <c r="AG49" s="35"/>
      <c r="AH49" s="22" t="s">
        <v>68</v>
      </c>
      <c r="AI49" s="22">
        <f t="shared" ref="AI49:AI50" si="125">IF(OR(AH49="NT", AH49="TIME"), 0, IF(_xlfn.RANK.EQ(AH49, AH39:AH49, 1)&lt;=10, 11 - _xlfn.RANK.EQ(AH49, AH39:AH49, 1), 0))</f>
        <v>0</v>
      </c>
      <c r="AJ49" s="22">
        <f t="shared" si="113"/>
        <v>0</v>
      </c>
      <c r="AK49" s="35"/>
      <c r="AL49" s="22" t="s">
        <v>68</v>
      </c>
      <c r="AM49" s="22">
        <f t="shared" ref="AM49:AM50" si="126">IF(OR(AL49="NT", AL49="TIME"), 0, IF(_xlfn.RANK.EQ(AL49, AL39:AL49, 1)&lt;=10, 11 - _xlfn.RANK.EQ(AL49, AL39:AL49, 1), 0))</f>
        <v>0</v>
      </c>
      <c r="AN49" s="22">
        <f t="shared" si="115"/>
        <v>0</v>
      </c>
      <c r="AO49" s="35"/>
      <c r="AP49" s="22" t="s">
        <v>68</v>
      </c>
      <c r="AQ49" s="22">
        <f t="shared" ref="AQ49:AQ50" si="127">IF(OR(AP49="NT", AP49="TIME"), 0, IF(_xlfn.RANK.EQ(AP49, AP39:AP49, 1)&lt;=10, 11 - _xlfn.RANK.EQ(AP49, AP39:AP49, 1), 0))</f>
        <v>0</v>
      </c>
      <c r="AR49" s="22">
        <f t="shared" si="117"/>
        <v>0</v>
      </c>
      <c r="AS49" s="35"/>
      <c r="AT49" s="22" t="s">
        <v>68</v>
      </c>
      <c r="AU49" s="22">
        <f t="shared" ref="AU49:AU50" si="128">IF(OR(AT49="NT", AT49="TIME"), 0, IF(_xlfn.RANK.EQ(AT49, AT39:AT49, 1)&lt;=10, 11 - _xlfn.RANK.EQ(AT49, AT39:AT49, 1), 0))</f>
        <v>0</v>
      </c>
      <c r="AV49" s="22">
        <f t="shared" si="119"/>
        <v>0</v>
      </c>
      <c r="AW49" s="35"/>
      <c r="AX49" s="22">
        <f t="shared" si="120"/>
        <v>2</v>
      </c>
      <c r="AY49" s="35"/>
    </row>
    <row r="50" ht="15.75" customHeight="1">
      <c r="A50" s="24">
        <f t="shared" si="96"/>
        <v>7</v>
      </c>
      <c r="B50" s="24" t="s">
        <v>180</v>
      </c>
      <c r="C50" s="61"/>
      <c r="D50" s="42">
        <f t="shared" si="97"/>
        <v>9</v>
      </c>
      <c r="E50" s="7"/>
      <c r="F50" s="59"/>
      <c r="G50" s="22"/>
      <c r="H50" s="22"/>
      <c r="I50" s="35"/>
      <c r="J50" s="22"/>
      <c r="K50" s="22"/>
      <c r="L50" s="22"/>
      <c r="M50" s="35"/>
      <c r="N50" s="22">
        <v>16.59</v>
      </c>
      <c r="O50" s="22">
        <f t="shared" si="102"/>
        <v>9</v>
      </c>
      <c r="P50" s="22">
        <f t="shared" si="103"/>
        <v>1</v>
      </c>
      <c r="Q50" s="35"/>
      <c r="R50" s="22" t="s">
        <v>68</v>
      </c>
      <c r="S50" s="22">
        <f t="shared" si="121"/>
        <v>0</v>
      </c>
      <c r="T50" s="22">
        <f t="shared" si="105"/>
        <v>0</v>
      </c>
      <c r="U50" s="35"/>
      <c r="V50" s="22" t="s">
        <v>68</v>
      </c>
      <c r="W50" s="22">
        <f t="shared" si="122"/>
        <v>0</v>
      </c>
      <c r="X50" s="22">
        <f t="shared" si="107"/>
        <v>0</v>
      </c>
      <c r="Y50" s="35"/>
      <c r="Z50" s="22" t="s">
        <v>68</v>
      </c>
      <c r="AA50" s="22">
        <f t="shared" si="123"/>
        <v>0</v>
      </c>
      <c r="AB50" s="22">
        <f t="shared" si="109"/>
        <v>0</v>
      </c>
      <c r="AC50" s="35"/>
      <c r="AD50" s="22" t="s">
        <v>68</v>
      </c>
      <c r="AE50" s="22">
        <f t="shared" si="124"/>
        <v>0</v>
      </c>
      <c r="AF50" s="22">
        <f t="shared" si="111"/>
        <v>0</v>
      </c>
      <c r="AG50" s="35"/>
      <c r="AH50" s="22" t="s">
        <v>68</v>
      </c>
      <c r="AI50" s="22">
        <f t="shared" si="125"/>
        <v>0</v>
      </c>
      <c r="AJ50" s="22">
        <f t="shared" si="113"/>
        <v>0</v>
      </c>
      <c r="AK50" s="35"/>
      <c r="AL50" s="22" t="s">
        <v>68</v>
      </c>
      <c r="AM50" s="22">
        <f t="shared" si="126"/>
        <v>0</v>
      </c>
      <c r="AN50" s="22">
        <f t="shared" si="115"/>
        <v>0</v>
      </c>
      <c r="AO50" s="35"/>
      <c r="AP50" s="22" t="s">
        <v>68</v>
      </c>
      <c r="AQ50" s="22">
        <f t="shared" si="127"/>
        <v>0</v>
      </c>
      <c r="AR50" s="22">
        <f t="shared" si="117"/>
        <v>0</v>
      </c>
      <c r="AS50" s="35"/>
      <c r="AT50" s="22" t="s">
        <v>68</v>
      </c>
      <c r="AU50" s="22">
        <f t="shared" si="128"/>
        <v>0</v>
      </c>
      <c r="AV50" s="22">
        <f t="shared" si="119"/>
        <v>0</v>
      </c>
      <c r="AW50" s="35"/>
      <c r="AX50" s="22">
        <f t="shared" si="120"/>
        <v>1</v>
      </c>
      <c r="AY50" s="35"/>
    </row>
    <row r="51" ht="15.75" customHeight="1">
      <c r="A51" s="24">
        <f t="shared" si="96"/>
        <v>8</v>
      </c>
      <c r="B51" s="24" t="s">
        <v>175</v>
      </c>
      <c r="C51" s="61"/>
      <c r="D51" s="42">
        <f t="shared" si="97"/>
        <v>8</v>
      </c>
      <c r="E51" s="43"/>
      <c r="F51" s="22">
        <v>20.282</v>
      </c>
      <c r="G51" s="22">
        <f>IF(F51="NT", 0, IF(_xlfn.RANK.EQ(F51, $F$44:$F$58, 1)&lt;=10, 11 - _xlfn.RANK.EQ(F51, $F$44:$F$58, 1), 0))</f>
        <v>8</v>
      </c>
      <c r="H51" s="22">
        <f>IF(F51="TO", 0, IF(F51&lt;&gt;"", 1, ""))</f>
        <v>1</v>
      </c>
      <c r="I51" s="35"/>
      <c r="J51" s="22" t="s">
        <v>27</v>
      </c>
      <c r="K51" s="22">
        <v>0.0</v>
      </c>
      <c r="L51" s="22">
        <f t="shared" ref="L51:L55" si="129">IF(OR(J51="TO", J51="TIME"), 0, IF(J51&lt;&gt;"", 1, ""))</f>
        <v>0</v>
      </c>
      <c r="M51" s="35"/>
      <c r="N51" s="22" t="s">
        <v>27</v>
      </c>
      <c r="O51" s="22">
        <v>0.0</v>
      </c>
      <c r="P51" s="22">
        <f t="shared" si="103"/>
        <v>0</v>
      </c>
      <c r="Q51" s="35"/>
      <c r="R51" s="22" t="s">
        <v>68</v>
      </c>
      <c r="S51" s="22">
        <f>IF(OR(R51="NT", R51="TIME"), 0, IF(_xlfn.RANK.EQ(R51, R40:R51, 1)&lt;=10, 11 - _xlfn.RANK.EQ(R51, R40:R51, 1), 0))</f>
        <v>0</v>
      </c>
      <c r="T51" s="22">
        <f t="shared" si="105"/>
        <v>0</v>
      </c>
      <c r="U51" s="35"/>
      <c r="V51" s="22" t="s">
        <v>68</v>
      </c>
      <c r="W51" s="22">
        <f>IF(OR(V51="NT", V51="TIME"), 0, IF(_xlfn.RANK.EQ(V51, V40:V51, 1)&lt;=10, 11 - _xlfn.RANK.EQ(V51, V40:V51, 1), 0))</f>
        <v>0</v>
      </c>
      <c r="X51" s="22">
        <f t="shared" si="107"/>
        <v>0</v>
      </c>
      <c r="Y51" s="35"/>
      <c r="Z51" s="22" t="s">
        <v>68</v>
      </c>
      <c r="AA51" s="22">
        <f>IF(OR(Z51="NT", Z51="TIME"), 0, IF(_xlfn.RANK.EQ(Z51, Z40:Z51, 1)&lt;=10, 11 - _xlfn.RANK.EQ(Z51, Z40:Z51, 1), 0))</f>
        <v>0</v>
      </c>
      <c r="AB51" s="22">
        <f t="shared" si="109"/>
        <v>0</v>
      </c>
      <c r="AC51" s="35"/>
      <c r="AD51" s="22" t="s">
        <v>68</v>
      </c>
      <c r="AE51" s="22">
        <f>IF(OR(AD51="NT", AD51="TIME"), 0, IF(_xlfn.RANK.EQ(AD51, AD40:AD51, 1)&lt;=10, 11 - _xlfn.RANK.EQ(AD51, AD40:AD51, 1), 0))</f>
        <v>0</v>
      </c>
      <c r="AF51" s="22">
        <f t="shared" si="111"/>
        <v>0</v>
      </c>
      <c r="AG51" s="35"/>
      <c r="AH51" s="22" t="s">
        <v>68</v>
      </c>
      <c r="AI51" s="22">
        <f>IF(OR(AH51="NT", AH51="TIME"), 0, IF(_xlfn.RANK.EQ(AH51, AH40:AH51, 1)&lt;=10, 11 - _xlfn.RANK.EQ(AH51, AH40:AH51, 1), 0))</f>
        <v>0</v>
      </c>
      <c r="AJ51" s="22">
        <f t="shared" si="113"/>
        <v>0</v>
      </c>
      <c r="AK51" s="35"/>
      <c r="AL51" s="22" t="s">
        <v>68</v>
      </c>
      <c r="AM51" s="22">
        <f>IF(OR(AL51="NT", AL51="TIME"), 0, IF(_xlfn.RANK.EQ(AL51, AL40:AL51, 1)&lt;=10, 11 - _xlfn.RANK.EQ(AL51, AL40:AL51, 1), 0))</f>
        <v>0</v>
      </c>
      <c r="AN51" s="22">
        <f t="shared" si="115"/>
        <v>0</v>
      </c>
      <c r="AO51" s="35"/>
      <c r="AP51" s="22" t="s">
        <v>68</v>
      </c>
      <c r="AQ51" s="22">
        <f>IF(OR(AP51="NT", AP51="TIME"), 0, IF(_xlfn.RANK.EQ(AP51, AP40:AP51, 1)&lt;=10, 11 - _xlfn.RANK.EQ(AP51, AP40:AP51, 1), 0))</f>
        <v>0</v>
      </c>
      <c r="AR51" s="22">
        <f t="shared" si="117"/>
        <v>0</v>
      </c>
      <c r="AS51" s="35"/>
      <c r="AT51" s="22" t="s">
        <v>68</v>
      </c>
      <c r="AU51" s="22">
        <f>IF(OR(AT51="NT", AT51="TIME"), 0, IF(_xlfn.RANK.EQ(AT51, AT40:AT51, 1)&lt;=10, 11 - _xlfn.RANK.EQ(AT51, AT40:AT51, 1), 0))</f>
        <v>0</v>
      </c>
      <c r="AV51" s="22">
        <f t="shared" si="119"/>
        <v>0</v>
      </c>
      <c r="AW51" s="35"/>
      <c r="AX51" s="22">
        <f t="shared" si="120"/>
        <v>1</v>
      </c>
      <c r="AY51" s="35"/>
    </row>
    <row r="52" ht="15.75" customHeight="1">
      <c r="A52" s="24">
        <f t="shared" si="96"/>
        <v>9</v>
      </c>
      <c r="B52" s="24" t="s">
        <v>170</v>
      </c>
      <c r="C52" s="61"/>
      <c r="D52" s="42">
        <f t="shared" si="97"/>
        <v>4</v>
      </c>
      <c r="E52" s="7"/>
      <c r="F52" s="59"/>
      <c r="G52" s="22"/>
      <c r="H52" s="22"/>
      <c r="I52" s="35"/>
      <c r="J52" s="22" t="s">
        <v>27</v>
      </c>
      <c r="K52" s="22">
        <v>0.0</v>
      </c>
      <c r="L52" s="22">
        <f t="shared" si="129"/>
        <v>0</v>
      </c>
      <c r="M52" s="35"/>
      <c r="N52" s="22">
        <v>21.63</v>
      </c>
      <c r="O52" s="22">
        <f t="shared" ref="O52:O57" si="130">IF(OR(N52="NT", N52="TIME"), 0, IF(_xlfn.RANK.EQ(N52, $N$44:$N$58, 1)&lt;=10, 11 - _xlfn.RANK.EQ(N52, $N$44:$N$58, 1), 0))</f>
        <v>4</v>
      </c>
      <c r="P52" s="22">
        <f t="shared" si="103"/>
        <v>1</v>
      </c>
      <c r="Q52" s="35"/>
      <c r="R52" s="22" t="s">
        <v>68</v>
      </c>
      <c r="S52" s="22">
        <f>IF(OR(R52="NT", R52="TIME"), 0, IF(_xlfn.RANK.EQ(R52, R43:R52, 1)&lt;=10, 11 - _xlfn.RANK.EQ(R52, R43:R52, 1), 0))</f>
        <v>0</v>
      </c>
      <c r="T52" s="22">
        <f t="shared" si="105"/>
        <v>0</v>
      </c>
      <c r="U52" s="35"/>
      <c r="V52" s="22" t="s">
        <v>68</v>
      </c>
      <c r="W52" s="22">
        <f>IF(OR(V52="NT", V52="TIME"), 0, IF(_xlfn.RANK.EQ(V52, V43:V52, 1)&lt;=10, 11 - _xlfn.RANK.EQ(V52, V43:V52, 1), 0))</f>
        <v>0</v>
      </c>
      <c r="X52" s="22">
        <f t="shared" si="107"/>
        <v>0</v>
      </c>
      <c r="Y52" s="35"/>
      <c r="Z52" s="22" t="s">
        <v>68</v>
      </c>
      <c r="AA52" s="22">
        <f>IF(OR(Z52="NT", Z52="TIME"), 0, IF(_xlfn.RANK.EQ(Z52, Z43:Z52, 1)&lt;=10, 11 - _xlfn.RANK.EQ(Z52, Z43:Z52, 1), 0))</f>
        <v>0</v>
      </c>
      <c r="AB52" s="22">
        <f t="shared" si="109"/>
        <v>0</v>
      </c>
      <c r="AC52" s="35"/>
      <c r="AD52" s="22" t="s">
        <v>68</v>
      </c>
      <c r="AE52" s="22">
        <f>IF(OR(AD52="NT", AD52="TIME"), 0, IF(_xlfn.RANK.EQ(AD52, AD43:AD52, 1)&lt;=10, 11 - _xlfn.RANK.EQ(AD52, AD43:AD52, 1), 0))</f>
        <v>0</v>
      </c>
      <c r="AF52" s="22">
        <f t="shared" si="111"/>
        <v>0</v>
      </c>
      <c r="AG52" s="35"/>
      <c r="AH52" s="22" t="s">
        <v>68</v>
      </c>
      <c r="AI52" s="22">
        <f>IF(OR(AH52="NT", AH52="TIME"), 0, IF(_xlfn.RANK.EQ(AH52, AH43:AH52, 1)&lt;=10, 11 - _xlfn.RANK.EQ(AH52, AH43:AH52, 1), 0))</f>
        <v>0</v>
      </c>
      <c r="AJ52" s="22">
        <f t="shared" si="113"/>
        <v>0</v>
      </c>
      <c r="AK52" s="35"/>
      <c r="AL52" s="22" t="s">
        <v>68</v>
      </c>
      <c r="AM52" s="22">
        <f>IF(OR(AL52="NT", AL52="TIME"), 0, IF(_xlfn.RANK.EQ(AL52, AL43:AL52, 1)&lt;=10, 11 - _xlfn.RANK.EQ(AL52, AL43:AL52, 1), 0))</f>
        <v>0</v>
      </c>
      <c r="AN52" s="22">
        <f t="shared" si="115"/>
        <v>0</v>
      </c>
      <c r="AO52" s="35"/>
      <c r="AP52" s="22" t="s">
        <v>68</v>
      </c>
      <c r="AQ52" s="22">
        <f>IF(OR(AP52="NT", AP52="TIME"), 0, IF(_xlfn.RANK.EQ(AP52, AP43:AP52, 1)&lt;=10, 11 - _xlfn.RANK.EQ(AP52, AP43:AP52, 1), 0))</f>
        <v>0</v>
      </c>
      <c r="AR52" s="22">
        <f t="shared" si="117"/>
        <v>0</v>
      </c>
      <c r="AS52" s="35"/>
      <c r="AT52" s="22" t="s">
        <v>68</v>
      </c>
      <c r="AU52" s="22">
        <f>IF(OR(AT52="NT", AT52="TIME"), 0, IF(_xlfn.RANK.EQ(AT52, AT43:AT52, 1)&lt;=10, 11 - _xlfn.RANK.EQ(AT52, AT43:AT52, 1), 0))</f>
        <v>0</v>
      </c>
      <c r="AV52" s="22">
        <f t="shared" si="119"/>
        <v>0</v>
      </c>
      <c r="AW52" s="35"/>
      <c r="AX52" s="22">
        <f t="shared" si="120"/>
        <v>1</v>
      </c>
      <c r="AY52" s="35"/>
    </row>
    <row r="53" ht="15.75" customHeight="1">
      <c r="A53" s="24">
        <f t="shared" si="96"/>
        <v>10</v>
      </c>
      <c r="B53" s="24" t="s">
        <v>173</v>
      </c>
      <c r="C53" s="61"/>
      <c r="D53" s="42">
        <f t="shared" si="97"/>
        <v>2</v>
      </c>
      <c r="E53" s="7"/>
      <c r="F53" s="22" t="s">
        <v>27</v>
      </c>
      <c r="G53" s="22">
        <v>0.0</v>
      </c>
      <c r="H53" s="22">
        <f t="shared" ref="H53:H54" si="131">IF(F53="TO", 0, IF(F53&lt;&gt;"", 1, ""))</f>
        <v>0</v>
      </c>
      <c r="I53" s="35"/>
      <c r="J53" s="22" t="s">
        <v>68</v>
      </c>
      <c r="K53" s="22">
        <f t="shared" ref="K53:K54" si="132">IF(OR(J53="NT", J53="TIME"), 0, IF(_xlfn.RANK.EQ(J53, $J$44:$J$58, 1)&lt;=10, 11 - _xlfn.RANK.EQ(J53, $J$44:$J$58, 1), 0))</f>
        <v>0</v>
      </c>
      <c r="L53" s="22">
        <f t="shared" si="129"/>
        <v>0</v>
      </c>
      <c r="M53" s="35"/>
      <c r="N53" s="22">
        <v>24.13</v>
      </c>
      <c r="O53" s="22">
        <f t="shared" si="130"/>
        <v>2</v>
      </c>
      <c r="P53" s="22">
        <f t="shared" si="103"/>
        <v>1</v>
      </c>
      <c r="Q53" s="35"/>
      <c r="R53" s="22" t="s">
        <v>68</v>
      </c>
      <c r="S53" s="22">
        <f>IF(OR(R53="NT", R53="TIME"), 0, IF(_xlfn.RANK.EQ(R53, R42:R53, 1)&lt;=10, 11 - _xlfn.RANK.EQ(R53, R42:R53, 1), 0))</f>
        <v>0</v>
      </c>
      <c r="T53" s="22">
        <f t="shared" si="105"/>
        <v>0</v>
      </c>
      <c r="U53" s="35"/>
      <c r="V53" s="22" t="s">
        <v>68</v>
      </c>
      <c r="W53" s="22">
        <f>IF(OR(V53="NT", V53="TIME"), 0, IF(_xlfn.RANK.EQ(V53, V42:V53, 1)&lt;=10, 11 - _xlfn.RANK.EQ(V53, V42:V53, 1), 0))</f>
        <v>0</v>
      </c>
      <c r="X53" s="22">
        <f t="shared" si="107"/>
        <v>0</v>
      </c>
      <c r="Y53" s="35"/>
      <c r="Z53" s="22" t="s">
        <v>68</v>
      </c>
      <c r="AA53" s="22">
        <f>IF(OR(Z53="NT", Z53="TIME"), 0, IF(_xlfn.RANK.EQ(Z53, Z42:Z53, 1)&lt;=10, 11 - _xlfn.RANK.EQ(Z53, Z42:Z53, 1), 0))</f>
        <v>0</v>
      </c>
      <c r="AB53" s="22">
        <f t="shared" si="109"/>
        <v>0</v>
      </c>
      <c r="AC53" s="35"/>
      <c r="AD53" s="22" t="s">
        <v>68</v>
      </c>
      <c r="AE53" s="22">
        <f>IF(OR(AD53="NT", AD53="TIME"), 0, IF(_xlfn.RANK.EQ(AD53, AD42:AD53, 1)&lt;=10, 11 - _xlfn.RANK.EQ(AD53, AD42:AD53, 1), 0))</f>
        <v>0</v>
      </c>
      <c r="AF53" s="22">
        <f t="shared" si="111"/>
        <v>0</v>
      </c>
      <c r="AG53" s="35"/>
      <c r="AH53" s="22" t="s">
        <v>68</v>
      </c>
      <c r="AI53" s="22">
        <f>IF(OR(AH53="NT", AH53="TIME"), 0, IF(_xlfn.RANK.EQ(AH53, AH42:AH53, 1)&lt;=10, 11 - _xlfn.RANK.EQ(AH53, AH42:AH53, 1), 0))</f>
        <v>0</v>
      </c>
      <c r="AJ53" s="22">
        <f t="shared" si="113"/>
        <v>0</v>
      </c>
      <c r="AK53" s="35"/>
      <c r="AL53" s="22" t="s">
        <v>68</v>
      </c>
      <c r="AM53" s="22">
        <f>IF(OR(AL53="NT", AL53="TIME"), 0, IF(_xlfn.RANK.EQ(AL53, AL42:AL53, 1)&lt;=10, 11 - _xlfn.RANK.EQ(AL53, AL42:AL53, 1), 0))</f>
        <v>0</v>
      </c>
      <c r="AN53" s="22">
        <f t="shared" si="115"/>
        <v>0</v>
      </c>
      <c r="AO53" s="35"/>
      <c r="AP53" s="22" t="s">
        <v>68</v>
      </c>
      <c r="AQ53" s="22">
        <f>IF(OR(AP53="NT", AP53="TIME"), 0, IF(_xlfn.RANK.EQ(AP53, AP42:AP53, 1)&lt;=10, 11 - _xlfn.RANK.EQ(AP53, AP42:AP53, 1), 0))</f>
        <v>0</v>
      </c>
      <c r="AR53" s="22">
        <f t="shared" si="117"/>
        <v>0</v>
      </c>
      <c r="AS53" s="35"/>
      <c r="AT53" s="22" t="s">
        <v>68</v>
      </c>
      <c r="AU53" s="22">
        <f>IF(OR(AT53="NT", AT53="TIME"), 0, IF(_xlfn.RANK.EQ(AT53, AT42:AT53, 1)&lt;=10, 11 - _xlfn.RANK.EQ(AT53, AT42:AT53, 1), 0))</f>
        <v>0</v>
      </c>
      <c r="AV53" s="22">
        <f t="shared" si="119"/>
        <v>0</v>
      </c>
      <c r="AW53" s="35"/>
      <c r="AX53" s="22">
        <f t="shared" si="120"/>
        <v>1</v>
      </c>
      <c r="AY53" s="35"/>
    </row>
    <row r="54" ht="15.75" customHeight="1">
      <c r="A54" s="24">
        <f t="shared" si="96"/>
        <v>11</v>
      </c>
      <c r="B54" s="24" t="s">
        <v>172</v>
      </c>
      <c r="C54" s="61"/>
      <c r="D54" s="42">
        <f t="shared" si="97"/>
        <v>0</v>
      </c>
      <c r="E54" s="7"/>
      <c r="F54" s="22" t="s">
        <v>27</v>
      </c>
      <c r="G54" s="22">
        <v>0.0</v>
      </c>
      <c r="H54" s="22">
        <f t="shared" si="131"/>
        <v>0</v>
      </c>
      <c r="I54" s="35"/>
      <c r="J54" s="22" t="s">
        <v>68</v>
      </c>
      <c r="K54" s="22">
        <f t="shared" si="132"/>
        <v>0</v>
      </c>
      <c r="L54" s="22">
        <f t="shared" si="129"/>
        <v>0</v>
      </c>
      <c r="M54" s="35"/>
      <c r="N54" s="22" t="s">
        <v>68</v>
      </c>
      <c r="O54" s="22">
        <f t="shared" si="130"/>
        <v>0</v>
      </c>
      <c r="P54" s="22">
        <f t="shared" si="103"/>
        <v>0</v>
      </c>
      <c r="Q54" s="35"/>
      <c r="R54" s="22" t="s">
        <v>68</v>
      </c>
      <c r="S54" s="22">
        <f>IF(OR(R54="NT", R54="TIME"), 0, IF(_xlfn.RANK.EQ(R54, R44:R54, 1)&lt;=10, 11 - _xlfn.RANK.EQ(R54, R44:R54, 1), 0))</f>
        <v>0</v>
      </c>
      <c r="T54" s="22">
        <f t="shared" si="105"/>
        <v>0</v>
      </c>
      <c r="U54" s="35"/>
      <c r="V54" s="22" t="s">
        <v>68</v>
      </c>
      <c r="W54" s="22">
        <f>IF(OR(V54="NT", V54="TIME"), 0, IF(_xlfn.RANK.EQ(V54, V44:V54, 1)&lt;=10, 11 - _xlfn.RANK.EQ(V54, V44:V54, 1), 0))</f>
        <v>0</v>
      </c>
      <c r="X54" s="22">
        <f t="shared" si="107"/>
        <v>0</v>
      </c>
      <c r="Y54" s="35"/>
      <c r="Z54" s="22" t="s">
        <v>68</v>
      </c>
      <c r="AA54" s="22">
        <f>IF(OR(Z54="NT", Z54="TIME"), 0, IF(_xlfn.RANK.EQ(Z54, Z44:Z54, 1)&lt;=10, 11 - _xlfn.RANK.EQ(Z54, Z44:Z54, 1), 0))</f>
        <v>0</v>
      </c>
      <c r="AB54" s="22">
        <f t="shared" si="109"/>
        <v>0</v>
      </c>
      <c r="AC54" s="35"/>
      <c r="AD54" s="22" t="s">
        <v>68</v>
      </c>
      <c r="AE54" s="22">
        <f>IF(OR(AD54="NT", AD54="TIME"), 0, IF(_xlfn.RANK.EQ(AD54, AD44:AD54, 1)&lt;=10, 11 - _xlfn.RANK.EQ(AD54, AD44:AD54, 1), 0))</f>
        <v>0</v>
      </c>
      <c r="AF54" s="22">
        <f t="shared" si="111"/>
        <v>0</v>
      </c>
      <c r="AG54" s="35"/>
      <c r="AH54" s="22" t="s">
        <v>68</v>
      </c>
      <c r="AI54" s="22">
        <f>IF(OR(AH54="NT", AH54="TIME"), 0, IF(_xlfn.RANK.EQ(AH54, AH44:AH54, 1)&lt;=10, 11 - _xlfn.RANK.EQ(AH54, AH44:AH54, 1), 0))</f>
        <v>0</v>
      </c>
      <c r="AJ54" s="22">
        <f t="shared" si="113"/>
        <v>0</v>
      </c>
      <c r="AK54" s="35"/>
      <c r="AL54" s="22" t="s">
        <v>68</v>
      </c>
      <c r="AM54" s="22">
        <f>IF(OR(AL54="NT", AL54="TIME"), 0, IF(_xlfn.RANK.EQ(AL54, AL44:AL54, 1)&lt;=10, 11 - _xlfn.RANK.EQ(AL54, AL44:AL54, 1), 0))</f>
        <v>0</v>
      </c>
      <c r="AN54" s="22">
        <f t="shared" si="115"/>
        <v>0</v>
      </c>
      <c r="AO54" s="35"/>
      <c r="AP54" s="22" t="s">
        <v>68</v>
      </c>
      <c r="AQ54" s="22">
        <f>IF(OR(AP54="NT", AP54="TIME"), 0, IF(_xlfn.RANK.EQ(AP54, AP44:AP54, 1)&lt;=10, 11 - _xlfn.RANK.EQ(AP54, AP44:AP54, 1), 0))</f>
        <v>0</v>
      </c>
      <c r="AR54" s="22">
        <f t="shared" si="117"/>
        <v>0</v>
      </c>
      <c r="AS54" s="35"/>
      <c r="AT54" s="22" t="s">
        <v>68</v>
      </c>
      <c r="AU54" s="22">
        <f>IF(OR(AT54="NT", AT54="TIME"), 0, IF(_xlfn.RANK.EQ(AT54, AT44:AT54, 1)&lt;=10, 11 - _xlfn.RANK.EQ(AT54, AT44:AT54, 1), 0))</f>
        <v>0</v>
      </c>
      <c r="AV54" s="22">
        <f t="shared" si="119"/>
        <v>0</v>
      </c>
      <c r="AW54" s="35"/>
      <c r="AX54" s="22">
        <f t="shared" si="120"/>
        <v>0</v>
      </c>
      <c r="AY54" s="35"/>
    </row>
    <row r="55" ht="15.75" customHeight="1">
      <c r="A55" s="24">
        <f t="shared" si="96"/>
        <v>12</v>
      </c>
      <c r="B55" s="24" t="s">
        <v>185</v>
      </c>
      <c r="C55" s="61"/>
      <c r="D55" s="42">
        <f t="shared" si="97"/>
        <v>0</v>
      </c>
      <c r="E55" s="7"/>
      <c r="F55" s="59"/>
      <c r="G55" s="22"/>
      <c r="H55" s="22"/>
      <c r="I55" s="35"/>
      <c r="J55" s="22" t="s">
        <v>27</v>
      </c>
      <c r="K55" s="22">
        <v>0.0</v>
      </c>
      <c r="L55" s="22">
        <f t="shared" si="129"/>
        <v>0</v>
      </c>
      <c r="M55" s="35"/>
      <c r="N55" s="22" t="s">
        <v>68</v>
      </c>
      <c r="O55" s="22">
        <f t="shared" si="130"/>
        <v>0</v>
      </c>
      <c r="P55" s="22">
        <f t="shared" si="103"/>
        <v>0</v>
      </c>
      <c r="Q55" s="35"/>
      <c r="R55" s="22" t="s">
        <v>68</v>
      </c>
      <c r="S55" s="22">
        <f>IF(OR(R55="NT", R55="TIME"), 0, IF(_xlfn.RANK.EQ(R55, R42:R55, 1)&lt;=10, 11 - _xlfn.RANK.EQ(R55, R42:R55, 1), 0))</f>
        <v>0</v>
      </c>
      <c r="T55" s="22">
        <f t="shared" si="105"/>
        <v>0</v>
      </c>
      <c r="U55" s="35"/>
      <c r="V55" s="22" t="s">
        <v>68</v>
      </c>
      <c r="W55" s="22">
        <f>IF(OR(V55="NT", V55="TIME"), 0, IF(_xlfn.RANK.EQ(V55, V42:V55, 1)&lt;=10, 11 - _xlfn.RANK.EQ(V55, V42:V55, 1), 0))</f>
        <v>0</v>
      </c>
      <c r="X55" s="22">
        <f t="shared" si="107"/>
        <v>0</v>
      </c>
      <c r="Y55" s="35"/>
      <c r="Z55" s="22" t="s">
        <v>68</v>
      </c>
      <c r="AA55" s="22">
        <f>IF(OR(Z55="NT", Z55="TIME"), 0, IF(_xlfn.RANK.EQ(Z55, Z42:Z55, 1)&lt;=10, 11 - _xlfn.RANK.EQ(Z55, Z42:Z55, 1), 0))</f>
        <v>0</v>
      </c>
      <c r="AB55" s="22">
        <f t="shared" si="109"/>
        <v>0</v>
      </c>
      <c r="AC55" s="35"/>
      <c r="AD55" s="22" t="s">
        <v>68</v>
      </c>
      <c r="AE55" s="22">
        <f>IF(OR(AD55="NT", AD55="TIME"), 0, IF(_xlfn.RANK.EQ(AD55, AD42:AD55, 1)&lt;=10, 11 - _xlfn.RANK.EQ(AD55, AD42:AD55, 1), 0))</f>
        <v>0</v>
      </c>
      <c r="AF55" s="22">
        <f t="shared" si="111"/>
        <v>0</v>
      </c>
      <c r="AG55" s="35"/>
      <c r="AH55" s="22" t="s">
        <v>68</v>
      </c>
      <c r="AI55" s="22">
        <f>IF(OR(AH55="NT", AH55="TIME"), 0, IF(_xlfn.RANK.EQ(AH55, AH42:AH55, 1)&lt;=10, 11 - _xlfn.RANK.EQ(AH55, AH42:AH55, 1), 0))</f>
        <v>0</v>
      </c>
      <c r="AJ55" s="22">
        <f t="shared" si="113"/>
        <v>0</v>
      </c>
      <c r="AK55" s="35"/>
      <c r="AL55" s="22" t="s">
        <v>68</v>
      </c>
      <c r="AM55" s="22">
        <f>IF(OR(AL55="NT", AL55="TIME"), 0, IF(_xlfn.RANK.EQ(AL55, AL42:AL55, 1)&lt;=10, 11 - _xlfn.RANK.EQ(AL55, AL42:AL55, 1), 0))</f>
        <v>0</v>
      </c>
      <c r="AN55" s="22">
        <f t="shared" si="115"/>
        <v>0</v>
      </c>
      <c r="AO55" s="35"/>
      <c r="AP55" s="22" t="s">
        <v>68</v>
      </c>
      <c r="AQ55" s="22">
        <f>IF(OR(AP55="NT", AP55="TIME"), 0, IF(_xlfn.RANK.EQ(AP55, AP42:AP55, 1)&lt;=10, 11 - _xlfn.RANK.EQ(AP55, AP42:AP55, 1), 0))</f>
        <v>0</v>
      </c>
      <c r="AR55" s="22">
        <f t="shared" si="117"/>
        <v>0</v>
      </c>
      <c r="AS55" s="35"/>
      <c r="AT55" s="22" t="s">
        <v>68</v>
      </c>
      <c r="AU55" s="22">
        <f>IF(OR(AT55="NT", AT55="TIME"), 0, IF(_xlfn.RANK.EQ(AT55, AT42:AT55, 1)&lt;=10, 11 - _xlfn.RANK.EQ(AT55, AT42:AT55, 1), 0))</f>
        <v>0</v>
      </c>
      <c r="AV55" s="22">
        <f t="shared" si="119"/>
        <v>0</v>
      </c>
      <c r="AW55" s="35"/>
      <c r="AX55" s="22">
        <f t="shared" si="120"/>
        <v>0</v>
      </c>
      <c r="AY55" s="35"/>
    </row>
    <row r="56" ht="15.75" customHeight="1">
      <c r="A56" s="24">
        <f t="shared" si="96"/>
        <v>13</v>
      </c>
      <c r="B56" s="24" t="s">
        <v>186</v>
      </c>
      <c r="C56" s="61"/>
      <c r="D56" s="42">
        <f t="shared" si="97"/>
        <v>0</v>
      </c>
      <c r="E56" s="7"/>
      <c r="F56" s="59"/>
      <c r="G56" s="22"/>
      <c r="H56" s="22"/>
      <c r="I56" s="35"/>
      <c r="J56" s="22"/>
      <c r="K56" s="22"/>
      <c r="L56" s="22"/>
      <c r="M56" s="35"/>
      <c r="N56" s="22" t="s">
        <v>69</v>
      </c>
      <c r="O56" s="22">
        <f t="shared" si="130"/>
        <v>0</v>
      </c>
      <c r="P56" s="22">
        <f t="shared" si="103"/>
        <v>1</v>
      </c>
      <c r="Q56" s="35"/>
      <c r="R56" s="22" t="s">
        <v>68</v>
      </c>
      <c r="S56" s="22">
        <f t="shared" ref="S56:S58" si="133">IF(OR(R56="NT", R56="TIME"), 0, IF(_xlfn.RANK.EQ(R56, R46:R56, 1)&lt;=10, 11 - _xlfn.RANK.EQ(R56, R46:R56, 1), 0))</f>
        <v>0</v>
      </c>
      <c r="T56" s="22">
        <f t="shared" si="105"/>
        <v>0</v>
      </c>
      <c r="U56" s="35"/>
      <c r="V56" s="22" t="s">
        <v>68</v>
      </c>
      <c r="W56" s="22">
        <f t="shared" ref="W56:W58" si="134">IF(OR(V56="NT", V56="TIME"), 0, IF(_xlfn.RANK.EQ(V56, V46:V56, 1)&lt;=10, 11 - _xlfn.RANK.EQ(V56, V46:V56, 1), 0))</f>
        <v>0</v>
      </c>
      <c r="X56" s="22">
        <f t="shared" si="107"/>
        <v>0</v>
      </c>
      <c r="Y56" s="35"/>
      <c r="Z56" s="22" t="s">
        <v>68</v>
      </c>
      <c r="AA56" s="22">
        <f t="shared" ref="AA56:AA58" si="135">IF(OR(Z56="NT", Z56="TIME"), 0, IF(_xlfn.RANK.EQ(Z56, Z46:Z56, 1)&lt;=10, 11 - _xlfn.RANK.EQ(Z56, Z46:Z56, 1), 0))</f>
        <v>0</v>
      </c>
      <c r="AB56" s="22">
        <f t="shared" si="109"/>
        <v>0</v>
      </c>
      <c r="AC56" s="35"/>
      <c r="AD56" s="22" t="s">
        <v>68</v>
      </c>
      <c r="AE56" s="22">
        <f t="shared" ref="AE56:AE58" si="136">IF(OR(AD56="NT", AD56="TIME"), 0, IF(_xlfn.RANK.EQ(AD56, AD46:AD56, 1)&lt;=10, 11 - _xlfn.RANK.EQ(AD56, AD46:AD56, 1), 0))</f>
        <v>0</v>
      </c>
      <c r="AF56" s="22">
        <f t="shared" si="111"/>
        <v>0</v>
      </c>
      <c r="AG56" s="35"/>
      <c r="AH56" s="22" t="s">
        <v>68</v>
      </c>
      <c r="AI56" s="22">
        <f t="shared" ref="AI56:AI58" si="137">IF(OR(AH56="NT", AH56="TIME"), 0, IF(_xlfn.RANK.EQ(AH56, AH46:AH56, 1)&lt;=10, 11 - _xlfn.RANK.EQ(AH56, AH46:AH56, 1), 0))</f>
        <v>0</v>
      </c>
      <c r="AJ56" s="22">
        <f t="shared" si="113"/>
        <v>0</v>
      </c>
      <c r="AK56" s="35"/>
      <c r="AL56" s="22" t="s">
        <v>68</v>
      </c>
      <c r="AM56" s="22">
        <f t="shared" ref="AM56:AM58" si="138">IF(OR(AL56="NT", AL56="TIME"), 0, IF(_xlfn.RANK.EQ(AL56, AL46:AL56, 1)&lt;=10, 11 - _xlfn.RANK.EQ(AL56, AL46:AL56, 1), 0))</f>
        <v>0</v>
      </c>
      <c r="AN56" s="22">
        <f t="shared" si="115"/>
        <v>0</v>
      </c>
      <c r="AO56" s="35"/>
      <c r="AP56" s="22" t="s">
        <v>68</v>
      </c>
      <c r="AQ56" s="22">
        <f t="shared" ref="AQ56:AQ58" si="139">IF(OR(AP56="NT", AP56="TIME"), 0, IF(_xlfn.RANK.EQ(AP56, AP46:AP56, 1)&lt;=10, 11 - _xlfn.RANK.EQ(AP56, AP46:AP56, 1), 0))</f>
        <v>0</v>
      </c>
      <c r="AR56" s="22">
        <f t="shared" si="117"/>
        <v>0</v>
      </c>
      <c r="AS56" s="35"/>
      <c r="AT56" s="22" t="s">
        <v>68</v>
      </c>
      <c r="AU56" s="22">
        <f t="shared" ref="AU56:AU58" si="140">IF(OR(AT56="NT", AT56="TIME"), 0, IF(_xlfn.RANK.EQ(AT56, AT46:AT56, 1)&lt;=10, 11 - _xlfn.RANK.EQ(AT56, AT46:AT56, 1), 0))</f>
        <v>0</v>
      </c>
      <c r="AV56" s="22">
        <f t="shared" si="119"/>
        <v>0</v>
      </c>
      <c r="AW56" s="35"/>
      <c r="AX56" s="22">
        <f t="shared" si="120"/>
        <v>1</v>
      </c>
      <c r="AY56" s="35"/>
    </row>
    <row r="57" ht="15.75" customHeight="1">
      <c r="A57" s="24">
        <f t="shared" si="96"/>
        <v>14</v>
      </c>
      <c r="B57" s="24" t="s">
        <v>187</v>
      </c>
      <c r="C57" s="61"/>
      <c r="D57" s="42">
        <f t="shared" si="97"/>
        <v>0</v>
      </c>
      <c r="E57" s="7"/>
      <c r="F57" s="59"/>
      <c r="G57" s="22"/>
      <c r="H57" s="22"/>
      <c r="I57" s="35"/>
      <c r="J57" s="22"/>
      <c r="K57" s="22"/>
      <c r="L57" s="22"/>
      <c r="M57" s="35"/>
      <c r="N57" s="22" t="s">
        <v>69</v>
      </c>
      <c r="O57" s="22">
        <f t="shared" si="130"/>
        <v>0</v>
      </c>
      <c r="P57" s="22">
        <f t="shared" si="103"/>
        <v>1</v>
      </c>
      <c r="Q57" s="35"/>
      <c r="R57" s="22" t="s">
        <v>68</v>
      </c>
      <c r="S57" s="22">
        <f t="shared" si="133"/>
        <v>0</v>
      </c>
      <c r="T57" s="22">
        <f t="shared" si="105"/>
        <v>0</v>
      </c>
      <c r="U57" s="35"/>
      <c r="V57" s="22" t="s">
        <v>68</v>
      </c>
      <c r="W57" s="22">
        <f t="shared" si="134"/>
        <v>0</v>
      </c>
      <c r="X57" s="22">
        <f t="shared" si="107"/>
        <v>0</v>
      </c>
      <c r="Y57" s="35"/>
      <c r="Z57" s="22" t="s">
        <v>68</v>
      </c>
      <c r="AA57" s="22">
        <f t="shared" si="135"/>
        <v>0</v>
      </c>
      <c r="AB57" s="22">
        <f t="shared" si="109"/>
        <v>0</v>
      </c>
      <c r="AC57" s="35"/>
      <c r="AD57" s="22" t="s">
        <v>68</v>
      </c>
      <c r="AE57" s="22">
        <f t="shared" si="136"/>
        <v>0</v>
      </c>
      <c r="AF57" s="22">
        <f t="shared" si="111"/>
        <v>0</v>
      </c>
      <c r="AG57" s="35"/>
      <c r="AH57" s="22" t="s">
        <v>68</v>
      </c>
      <c r="AI57" s="22">
        <f t="shared" si="137"/>
        <v>0</v>
      </c>
      <c r="AJ57" s="22">
        <f t="shared" si="113"/>
        <v>0</v>
      </c>
      <c r="AK57" s="35"/>
      <c r="AL57" s="22" t="s">
        <v>68</v>
      </c>
      <c r="AM57" s="22">
        <f t="shared" si="138"/>
        <v>0</v>
      </c>
      <c r="AN57" s="22">
        <f t="shared" si="115"/>
        <v>0</v>
      </c>
      <c r="AO57" s="35"/>
      <c r="AP57" s="22" t="s">
        <v>68</v>
      </c>
      <c r="AQ57" s="22">
        <f t="shared" si="139"/>
        <v>0</v>
      </c>
      <c r="AR57" s="22">
        <f t="shared" si="117"/>
        <v>0</v>
      </c>
      <c r="AS57" s="35"/>
      <c r="AT57" s="22" t="s">
        <v>68</v>
      </c>
      <c r="AU57" s="22">
        <f t="shared" si="140"/>
        <v>0</v>
      </c>
      <c r="AV57" s="22">
        <f t="shared" si="119"/>
        <v>0</v>
      </c>
      <c r="AW57" s="35"/>
      <c r="AX57" s="22">
        <f t="shared" si="120"/>
        <v>1</v>
      </c>
      <c r="AY57" s="35"/>
    </row>
    <row r="58" ht="15.75" customHeight="1">
      <c r="A58" s="24">
        <f t="shared" si="96"/>
        <v>15</v>
      </c>
      <c r="B58" s="24" t="s">
        <v>171</v>
      </c>
      <c r="C58" s="61"/>
      <c r="D58" s="42">
        <f t="shared" si="97"/>
        <v>0</v>
      </c>
      <c r="E58" s="7"/>
      <c r="F58" s="59"/>
      <c r="G58" s="22"/>
      <c r="H58" s="22"/>
      <c r="I58" s="35"/>
      <c r="J58" s="22"/>
      <c r="K58" s="22"/>
      <c r="L58" s="22"/>
      <c r="M58" s="35"/>
      <c r="N58" s="22" t="s">
        <v>27</v>
      </c>
      <c r="O58" s="22">
        <v>0.0</v>
      </c>
      <c r="P58" s="22">
        <f t="shared" si="103"/>
        <v>0</v>
      </c>
      <c r="Q58" s="35"/>
      <c r="R58" s="22" t="s">
        <v>68</v>
      </c>
      <c r="S58" s="22">
        <f t="shared" si="133"/>
        <v>0</v>
      </c>
      <c r="T58" s="22">
        <f t="shared" si="105"/>
        <v>0</v>
      </c>
      <c r="U58" s="35"/>
      <c r="V58" s="22" t="s">
        <v>68</v>
      </c>
      <c r="W58" s="22">
        <f t="shared" si="134"/>
        <v>0</v>
      </c>
      <c r="X58" s="22">
        <f t="shared" si="107"/>
        <v>0</v>
      </c>
      <c r="Y58" s="35"/>
      <c r="Z58" s="22" t="s">
        <v>68</v>
      </c>
      <c r="AA58" s="22">
        <f t="shared" si="135"/>
        <v>0</v>
      </c>
      <c r="AB58" s="22">
        <f t="shared" si="109"/>
        <v>0</v>
      </c>
      <c r="AC58" s="35"/>
      <c r="AD58" s="22" t="s">
        <v>68</v>
      </c>
      <c r="AE58" s="22">
        <f t="shared" si="136"/>
        <v>0</v>
      </c>
      <c r="AF58" s="22">
        <f t="shared" si="111"/>
        <v>0</v>
      </c>
      <c r="AG58" s="35"/>
      <c r="AH58" s="22" t="s">
        <v>68</v>
      </c>
      <c r="AI58" s="22">
        <f t="shared" si="137"/>
        <v>0</v>
      </c>
      <c r="AJ58" s="22">
        <f t="shared" si="113"/>
        <v>0</v>
      </c>
      <c r="AK58" s="35"/>
      <c r="AL58" s="22" t="s">
        <v>68</v>
      </c>
      <c r="AM58" s="22">
        <f t="shared" si="138"/>
        <v>0</v>
      </c>
      <c r="AN58" s="22">
        <f t="shared" si="115"/>
        <v>0</v>
      </c>
      <c r="AO58" s="35"/>
      <c r="AP58" s="22" t="s">
        <v>68</v>
      </c>
      <c r="AQ58" s="22">
        <f t="shared" si="139"/>
        <v>0</v>
      </c>
      <c r="AR58" s="22">
        <f t="shared" si="117"/>
        <v>0</v>
      </c>
      <c r="AS58" s="35"/>
      <c r="AT58" s="22" t="s">
        <v>68</v>
      </c>
      <c r="AU58" s="22">
        <f t="shared" si="140"/>
        <v>0</v>
      </c>
      <c r="AV58" s="22">
        <f t="shared" si="119"/>
        <v>0</v>
      </c>
      <c r="AW58" s="35"/>
      <c r="AX58" s="22">
        <f t="shared" si="120"/>
        <v>0</v>
      </c>
      <c r="AY58" s="35"/>
    </row>
    <row r="59" ht="15.75" customHeight="1">
      <c r="A59" s="55"/>
      <c r="B59" s="55"/>
      <c r="D59" s="69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</row>
    <row r="60" ht="15.75" customHeight="1">
      <c r="A60" s="55"/>
      <c r="B60" s="55"/>
      <c r="D60" s="60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</row>
    <row r="61" ht="15.75" customHeight="1">
      <c r="A61" s="15"/>
      <c r="B61" s="15" t="s">
        <v>188</v>
      </c>
      <c r="D61" s="68" t="s">
        <v>49</v>
      </c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</row>
    <row r="62" ht="15.75" customHeight="1">
      <c r="A62" s="24">
        <f t="shared" ref="A62:A72" si="141">ROW(A2)-ROW($A$2)+1</f>
        <v>1</v>
      </c>
      <c r="B62" s="24" t="s">
        <v>176</v>
      </c>
      <c r="D62" s="60">
        <f t="shared" ref="D62:D72" si="142">SUMIF($B$5:$B$58, B62, $D$5:$D$58)</f>
        <v>80</v>
      </c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</row>
    <row r="63" ht="15.75" customHeight="1">
      <c r="A63" s="24">
        <f t="shared" si="141"/>
        <v>2</v>
      </c>
      <c r="B63" s="24" t="s">
        <v>177</v>
      </c>
      <c r="D63" s="60">
        <f t="shared" si="142"/>
        <v>71</v>
      </c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</row>
    <row r="64" ht="15.75" customHeight="1">
      <c r="A64" s="24">
        <f t="shared" si="141"/>
        <v>3</v>
      </c>
      <c r="B64" s="24" t="s">
        <v>170</v>
      </c>
      <c r="D64" s="60">
        <f t="shared" si="142"/>
        <v>59</v>
      </c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</row>
    <row r="65" ht="15.75" customHeight="1">
      <c r="A65" s="24">
        <f t="shared" si="141"/>
        <v>4</v>
      </c>
      <c r="B65" s="24" t="s">
        <v>174</v>
      </c>
      <c r="D65" s="60">
        <f t="shared" si="142"/>
        <v>49</v>
      </c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</row>
    <row r="66" ht="15.75" customHeight="1">
      <c r="A66" s="24">
        <f t="shared" si="141"/>
        <v>5</v>
      </c>
      <c r="B66" s="24" t="s">
        <v>179</v>
      </c>
      <c r="D66" s="60">
        <f t="shared" si="142"/>
        <v>43</v>
      </c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</row>
    <row r="67" ht="15.75" customHeight="1">
      <c r="A67" s="24">
        <f t="shared" si="141"/>
        <v>6</v>
      </c>
      <c r="B67" s="24" t="s">
        <v>180</v>
      </c>
      <c r="D67" s="60">
        <f t="shared" si="142"/>
        <v>18</v>
      </c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</row>
    <row r="68" ht="15.75" customHeight="1">
      <c r="A68" s="24">
        <f t="shared" si="141"/>
        <v>7</v>
      </c>
      <c r="B68" s="24" t="s">
        <v>173</v>
      </c>
      <c r="D68" s="60">
        <f t="shared" si="142"/>
        <v>13</v>
      </c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</row>
    <row r="69" ht="15.75" customHeight="1">
      <c r="A69" s="24">
        <f t="shared" si="141"/>
        <v>8</v>
      </c>
      <c r="B69" s="24" t="s">
        <v>181</v>
      </c>
      <c r="D69" s="60">
        <f t="shared" si="142"/>
        <v>13</v>
      </c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</row>
    <row r="70" ht="15.75" customHeight="1">
      <c r="A70" s="24">
        <f t="shared" si="141"/>
        <v>9</v>
      </c>
      <c r="B70" s="24" t="s">
        <v>178</v>
      </c>
      <c r="D70" s="60">
        <f t="shared" si="142"/>
        <v>10</v>
      </c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</row>
    <row r="71" ht="15.75" customHeight="1">
      <c r="A71" s="24">
        <f t="shared" si="141"/>
        <v>10</v>
      </c>
      <c r="B71" s="24" t="s">
        <v>171</v>
      </c>
      <c r="D71" s="60">
        <f t="shared" si="142"/>
        <v>10</v>
      </c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</row>
    <row r="72" ht="15.75" customHeight="1">
      <c r="A72" s="24">
        <f t="shared" si="141"/>
        <v>11</v>
      </c>
      <c r="B72" s="24" t="s">
        <v>175</v>
      </c>
      <c r="D72" s="60">
        <f t="shared" si="142"/>
        <v>8</v>
      </c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</row>
    <row r="73" ht="15.75" customHeight="1">
      <c r="D73" s="60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</row>
    <row r="74" ht="15.75" customHeight="1">
      <c r="D74" s="60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</row>
    <row r="75" ht="15.75" customHeight="1">
      <c r="D75" s="60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</row>
    <row r="76" ht="15.75" customHeight="1">
      <c r="D76" s="60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</row>
    <row r="77" ht="15.75" customHeight="1">
      <c r="D77" s="60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</row>
    <row r="78" ht="15.75" customHeight="1">
      <c r="D78" s="60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</row>
    <row r="79" ht="15.75" customHeight="1">
      <c r="D79" s="60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</row>
    <row r="80" ht="15.75" customHeight="1">
      <c r="D80" s="60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</row>
    <row r="81" ht="15.75" customHeight="1">
      <c r="D81" s="60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</row>
    <row r="82" ht="15.75" customHeight="1">
      <c r="D82" s="60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</row>
    <row r="83" ht="15.75" customHeight="1">
      <c r="D83" s="60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</row>
    <row r="84" ht="15.75" customHeight="1">
      <c r="D84" s="60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</row>
    <row r="85" ht="15.75" customHeight="1">
      <c r="D85" s="60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</row>
    <row r="86" ht="15.75" customHeight="1">
      <c r="D86" s="60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</row>
    <row r="87" ht="15.75" customHeight="1">
      <c r="D87" s="60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</row>
    <row r="88" ht="15.75" customHeight="1">
      <c r="D88" s="60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</row>
    <row r="89" ht="15.75" customHeight="1">
      <c r="D89" s="60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</row>
    <row r="90" ht="15.75" customHeight="1">
      <c r="D90" s="60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</row>
    <row r="91" ht="15.75" customHeight="1">
      <c r="D91" s="60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</row>
    <row r="92" ht="15.75" customHeight="1">
      <c r="D92" s="60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</row>
    <row r="93" ht="15.75" customHeight="1">
      <c r="D93" s="60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</row>
    <row r="94" ht="15.75" customHeight="1">
      <c r="D94" s="60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</row>
    <row r="95" ht="15.75" customHeight="1">
      <c r="D95" s="60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</row>
    <row r="96" ht="15.75" customHeight="1">
      <c r="D96" s="60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</row>
    <row r="97" ht="15.75" customHeight="1">
      <c r="D97" s="60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</row>
    <row r="98" ht="15.75" customHeight="1">
      <c r="D98" s="60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</row>
    <row r="99" ht="15.75" customHeight="1">
      <c r="D99" s="60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</row>
    <row r="100" ht="15.75" customHeight="1">
      <c r="D100" s="60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</row>
    <row r="101" ht="15.75" customHeight="1">
      <c r="D101" s="60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</row>
    <row r="102" ht="15.75" customHeight="1">
      <c r="D102" s="60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</row>
    <row r="103" ht="15.75" customHeight="1">
      <c r="D103" s="60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</row>
    <row r="104" ht="15.75" customHeight="1">
      <c r="D104" s="60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</row>
    <row r="105" ht="15.75" customHeight="1">
      <c r="D105" s="60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</row>
    <row r="106" ht="15.75" customHeight="1">
      <c r="D106" s="60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</row>
    <row r="107" ht="15.75" customHeight="1">
      <c r="D107" s="60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</row>
    <row r="108" ht="15.75" customHeight="1">
      <c r="D108" s="60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</row>
    <row r="109" ht="15.75" customHeight="1">
      <c r="D109" s="60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</row>
    <row r="110" ht="15.75" customHeight="1">
      <c r="D110" s="60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</row>
    <row r="111" ht="15.75" customHeight="1">
      <c r="D111" s="60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</row>
    <row r="112" ht="15.75" customHeight="1">
      <c r="D112" s="60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</row>
    <row r="113" ht="15.75" customHeight="1">
      <c r="D113" s="60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</row>
    <row r="114" ht="15.75" customHeight="1">
      <c r="D114" s="60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</row>
    <row r="115" ht="15.75" customHeight="1">
      <c r="D115" s="60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</row>
    <row r="116" ht="15.75" customHeight="1">
      <c r="D116" s="60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</row>
    <row r="117" ht="15.75" customHeight="1">
      <c r="D117" s="60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</row>
    <row r="118" ht="15.75" customHeight="1">
      <c r="D118" s="60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</row>
    <row r="119" ht="15.75" customHeight="1">
      <c r="D119" s="60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</row>
    <row r="120" ht="15.75" customHeight="1">
      <c r="D120" s="60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</row>
    <row r="121" ht="15.75" customHeight="1">
      <c r="D121" s="60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</row>
    <row r="122" ht="15.75" customHeight="1">
      <c r="D122" s="60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</row>
    <row r="123" ht="15.75" customHeight="1">
      <c r="D123" s="60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</row>
    <row r="124" ht="15.75" customHeight="1">
      <c r="D124" s="60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</row>
    <row r="125" ht="15.75" customHeight="1">
      <c r="D125" s="60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</row>
    <row r="126" ht="15.75" customHeight="1">
      <c r="D126" s="60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</row>
    <row r="127" ht="15.75" customHeight="1">
      <c r="D127" s="60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</row>
    <row r="128" ht="15.75" customHeight="1">
      <c r="D128" s="60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</row>
    <row r="129" ht="15.75" customHeight="1">
      <c r="D129" s="60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</row>
    <row r="130" ht="15.75" customHeight="1">
      <c r="D130" s="60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</row>
    <row r="131" ht="15.75" customHeight="1">
      <c r="D131" s="60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</row>
    <row r="132" ht="15.75" customHeight="1">
      <c r="D132" s="60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</row>
    <row r="133" ht="15.75" customHeight="1">
      <c r="D133" s="60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</row>
    <row r="134" ht="15.75" customHeight="1">
      <c r="D134" s="60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</row>
    <row r="135" ht="15.75" customHeight="1">
      <c r="D135" s="60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</row>
    <row r="136" ht="15.75" customHeight="1">
      <c r="D136" s="60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</row>
    <row r="137" ht="15.75" customHeight="1">
      <c r="D137" s="60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</row>
    <row r="138" ht="15.75" customHeight="1">
      <c r="D138" s="60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</row>
    <row r="139" ht="15.75" customHeight="1">
      <c r="D139" s="60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</row>
    <row r="140" ht="15.75" customHeight="1">
      <c r="D140" s="60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</row>
    <row r="141" ht="15.75" customHeight="1">
      <c r="D141" s="60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</row>
    <row r="142" ht="15.75" customHeight="1">
      <c r="D142" s="60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</row>
    <row r="143" ht="15.75" customHeight="1">
      <c r="D143" s="60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</row>
    <row r="144" ht="15.75" customHeight="1">
      <c r="D144" s="60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</row>
    <row r="145" ht="15.75" customHeight="1">
      <c r="D145" s="60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</row>
    <row r="146" ht="15.75" customHeight="1">
      <c r="D146" s="60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</row>
    <row r="147" ht="15.75" customHeight="1">
      <c r="D147" s="60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</row>
    <row r="148" ht="15.75" customHeight="1">
      <c r="D148" s="60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</row>
    <row r="149" ht="15.75" customHeight="1">
      <c r="D149" s="60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</row>
    <row r="150" ht="15.75" customHeight="1">
      <c r="D150" s="60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</row>
    <row r="151" ht="15.75" customHeight="1">
      <c r="D151" s="60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</row>
    <row r="152" ht="15.75" customHeight="1">
      <c r="D152" s="60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</row>
    <row r="153" ht="15.75" customHeight="1">
      <c r="D153" s="60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</row>
    <row r="154" ht="15.75" customHeight="1">
      <c r="D154" s="60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</row>
    <row r="155" ht="15.75" customHeight="1">
      <c r="D155" s="60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</row>
    <row r="156" ht="15.75" customHeight="1">
      <c r="D156" s="60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</row>
    <row r="157" ht="15.75" customHeight="1">
      <c r="D157" s="60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</row>
    <row r="158" ht="15.75" customHeight="1">
      <c r="D158" s="60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</row>
    <row r="159" ht="15.75" customHeight="1">
      <c r="D159" s="60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</row>
    <row r="160" ht="15.75" customHeight="1">
      <c r="D160" s="60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</row>
    <row r="161" ht="15.75" customHeight="1">
      <c r="D161" s="60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</row>
    <row r="162" ht="15.75" customHeight="1">
      <c r="D162" s="60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</row>
    <row r="163" ht="15.75" customHeight="1">
      <c r="D163" s="60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</row>
    <row r="164" ht="15.75" customHeight="1">
      <c r="D164" s="60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</row>
    <row r="165" ht="15.75" customHeight="1">
      <c r="D165" s="60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</row>
    <row r="166" ht="15.75" customHeight="1">
      <c r="D166" s="60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</row>
    <row r="167" ht="15.75" customHeight="1">
      <c r="D167" s="60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</row>
    <row r="168" ht="15.75" customHeight="1">
      <c r="D168" s="60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</row>
    <row r="169" ht="15.75" customHeight="1">
      <c r="D169" s="60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</row>
    <row r="170" ht="15.75" customHeight="1">
      <c r="D170" s="60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</row>
    <row r="171" ht="15.75" customHeight="1">
      <c r="D171" s="60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</row>
    <row r="172" ht="15.75" customHeight="1">
      <c r="D172" s="60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</row>
    <row r="173" ht="15.75" customHeight="1">
      <c r="D173" s="60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</row>
    <row r="174" ht="15.75" customHeight="1">
      <c r="D174" s="60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</row>
    <row r="175" ht="15.75" customHeight="1">
      <c r="D175" s="60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</row>
    <row r="176" ht="15.75" customHeight="1">
      <c r="D176" s="60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</row>
    <row r="177" ht="15.75" customHeight="1">
      <c r="D177" s="60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</row>
    <row r="178" ht="15.75" customHeight="1">
      <c r="D178" s="60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</row>
    <row r="179" ht="15.75" customHeight="1">
      <c r="D179" s="60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</row>
    <row r="180" ht="15.75" customHeight="1">
      <c r="D180" s="60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</row>
    <row r="181" ht="15.75" customHeight="1">
      <c r="D181" s="60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</row>
    <row r="182" ht="15.75" customHeight="1">
      <c r="D182" s="60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</row>
    <row r="183" ht="15.75" customHeight="1">
      <c r="D183" s="60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</row>
    <row r="184" ht="15.75" customHeight="1">
      <c r="D184" s="60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</row>
    <row r="185" ht="15.75" customHeight="1">
      <c r="D185" s="60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</row>
    <row r="186" ht="15.75" customHeight="1">
      <c r="D186" s="60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</row>
    <row r="187" ht="15.75" customHeight="1">
      <c r="D187" s="60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</row>
    <row r="188" ht="15.75" customHeight="1">
      <c r="D188" s="60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</row>
    <row r="189" ht="15.75" customHeight="1">
      <c r="D189" s="60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</row>
    <row r="190" ht="15.75" customHeight="1">
      <c r="D190" s="60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</row>
    <row r="191" ht="15.75" customHeight="1">
      <c r="D191" s="60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</row>
    <row r="192" ht="15.75" customHeight="1">
      <c r="D192" s="60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</row>
    <row r="193" ht="15.75" customHeight="1">
      <c r="D193" s="60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</row>
    <row r="194" ht="15.75" customHeight="1">
      <c r="D194" s="60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</row>
    <row r="195" ht="15.75" customHeight="1">
      <c r="D195" s="60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</row>
    <row r="196" ht="15.75" customHeight="1">
      <c r="D196" s="60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</row>
    <row r="197" ht="15.75" customHeight="1">
      <c r="D197" s="60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</row>
    <row r="198" ht="15.75" customHeight="1">
      <c r="D198" s="60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</row>
    <row r="199" ht="15.75" customHeight="1">
      <c r="D199" s="60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</row>
    <row r="200" ht="15.75" customHeight="1">
      <c r="D200" s="60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</row>
    <row r="201" ht="15.75" customHeight="1">
      <c r="D201" s="60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</row>
    <row r="202" ht="15.75" customHeight="1">
      <c r="D202" s="60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</row>
    <row r="203" ht="15.75" customHeight="1">
      <c r="D203" s="60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</row>
    <row r="204" ht="15.75" customHeight="1">
      <c r="D204" s="60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</row>
    <row r="205" ht="15.75" customHeight="1">
      <c r="D205" s="60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</row>
    <row r="206" ht="15.75" customHeight="1">
      <c r="D206" s="60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</row>
    <row r="207" ht="15.75" customHeight="1">
      <c r="D207" s="60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</row>
    <row r="208" ht="15.75" customHeight="1">
      <c r="D208" s="60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</row>
    <row r="209" ht="15.75" customHeight="1">
      <c r="D209" s="60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</row>
    <row r="210" ht="15.75" customHeight="1">
      <c r="D210" s="60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</row>
    <row r="211" ht="15.75" customHeight="1">
      <c r="D211" s="60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</row>
    <row r="212" ht="15.75" customHeight="1">
      <c r="D212" s="60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</row>
    <row r="213" ht="15.75" customHeight="1">
      <c r="D213" s="60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</row>
    <row r="214" ht="15.75" customHeight="1">
      <c r="D214" s="60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</row>
    <row r="215" ht="15.75" customHeight="1">
      <c r="D215" s="60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</row>
    <row r="216" ht="15.75" customHeight="1">
      <c r="D216" s="60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</row>
    <row r="217" ht="15.75" customHeight="1">
      <c r="D217" s="60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</row>
    <row r="218" ht="15.75" customHeight="1">
      <c r="D218" s="60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</row>
    <row r="219" ht="15.75" customHeight="1">
      <c r="D219" s="60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</row>
    <row r="220" ht="15.75" customHeight="1">
      <c r="D220" s="60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</row>
    <row r="221" ht="15.75" customHeight="1">
      <c r="D221" s="60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</row>
    <row r="222" ht="15.75" customHeight="1">
      <c r="D222" s="60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</row>
    <row r="223" ht="15.75" customHeight="1">
      <c r="D223" s="60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</row>
    <row r="224" ht="15.75" customHeight="1">
      <c r="D224" s="60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</row>
    <row r="225" ht="15.75" customHeight="1">
      <c r="D225" s="60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</row>
    <row r="226" ht="15.75" customHeight="1">
      <c r="D226" s="60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</row>
    <row r="227" ht="15.75" customHeight="1">
      <c r="D227" s="60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</row>
    <row r="228" ht="15.75" customHeight="1">
      <c r="D228" s="60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</row>
    <row r="229" ht="15.75" customHeight="1">
      <c r="D229" s="60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</row>
    <row r="230" ht="15.75" customHeight="1">
      <c r="D230" s="60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</row>
    <row r="231" ht="15.75" customHeight="1">
      <c r="D231" s="60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</row>
    <row r="232" ht="15.75" customHeight="1">
      <c r="D232" s="60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</row>
    <row r="233" ht="15.75" customHeight="1">
      <c r="D233" s="60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</row>
    <row r="234" ht="15.75" customHeight="1">
      <c r="D234" s="60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</row>
    <row r="235" ht="15.75" customHeight="1">
      <c r="D235" s="60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</row>
    <row r="236" ht="15.75" customHeight="1">
      <c r="D236" s="60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</row>
    <row r="237" ht="15.75" customHeight="1">
      <c r="D237" s="60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</row>
    <row r="238" ht="15.75" customHeight="1">
      <c r="D238" s="60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</row>
    <row r="239" ht="15.75" customHeight="1">
      <c r="D239" s="60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</row>
    <row r="240" ht="15.75" customHeight="1">
      <c r="D240" s="60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</row>
    <row r="241" ht="15.75" customHeight="1">
      <c r="D241" s="60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</row>
    <row r="242" ht="15.75" customHeight="1">
      <c r="D242" s="60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</row>
    <row r="243" ht="15.75" customHeight="1">
      <c r="D243" s="60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</row>
    <row r="244" ht="15.75" customHeight="1">
      <c r="D244" s="60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</row>
    <row r="245" ht="15.75" customHeight="1">
      <c r="D245" s="60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</row>
    <row r="246" ht="15.75" customHeight="1">
      <c r="D246" s="60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</row>
    <row r="247" ht="15.75" customHeight="1">
      <c r="D247" s="60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</row>
    <row r="248" ht="15.75" customHeight="1">
      <c r="D248" s="60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</row>
    <row r="249" ht="15.75" customHeight="1">
      <c r="D249" s="60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</row>
    <row r="250" ht="15.75" customHeight="1">
      <c r="D250" s="60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</row>
    <row r="251" ht="15.75" customHeight="1">
      <c r="D251" s="60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</row>
    <row r="252" ht="15.75" customHeight="1">
      <c r="D252" s="60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</row>
    <row r="253" ht="15.75" customHeight="1">
      <c r="D253" s="60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</row>
    <row r="254" ht="15.75" customHeight="1">
      <c r="D254" s="60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</row>
    <row r="255" ht="15.75" customHeight="1">
      <c r="D255" s="60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</row>
    <row r="256" ht="15.75" customHeight="1">
      <c r="D256" s="60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</row>
    <row r="257" ht="15.75" customHeight="1">
      <c r="D257" s="60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</row>
    <row r="258" ht="15.75" customHeight="1">
      <c r="D258" s="60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</row>
    <row r="259" ht="15.75" customHeight="1">
      <c r="D259" s="60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</row>
    <row r="260" ht="15.75" customHeight="1">
      <c r="D260" s="60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</row>
    <row r="261" ht="15.75" customHeight="1">
      <c r="D261" s="60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</row>
    <row r="262" ht="15.75" customHeight="1">
      <c r="D262" s="60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</row>
    <row r="263" ht="15.75" customHeight="1">
      <c r="D263" s="60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</row>
    <row r="264" ht="15.75" customHeight="1">
      <c r="D264" s="60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</row>
    <row r="265" ht="15.75" customHeight="1">
      <c r="D265" s="60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</row>
    <row r="266" ht="15.75" customHeight="1">
      <c r="D266" s="60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</row>
    <row r="267" ht="15.75" customHeight="1">
      <c r="D267" s="60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</row>
    <row r="268" ht="15.75" customHeight="1">
      <c r="D268" s="60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</row>
    <row r="269" ht="15.75" customHeight="1">
      <c r="D269" s="60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</row>
    <row r="270" ht="15.75" customHeight="1">
      <c r="D270" s="60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</row>
    <row r="271" ht="15.75" customHeight="1">
      <c r="D271" s="60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</row>
    <row r="272" ht="15.75" customHeight="1">
      <c r="D272" s="60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</row>
    <row r="273" ht="15.75" customHeight="1">
      <c r="D273" s="60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</row>
    <row r="274" ht="15.75" customHeight="1">
      <c r="D274" s="60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</row>
    <row r="275" ht="15.75" customHeight="1">
      <c r="D275" s="60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</row>
    <row r="276" ht="15.75" customHeight="1">
      <c r="D276" s="60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</row>
    <row r="277" ht="15.75" customHeight="1">
      <c r="D277" s="60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</row>
    <row r="278" ht="15.75" customHeight="1">
      <c r="D278" s="60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</row>
    <row r="279" ht="15.75" customHeight="1">
      <c r="D279" s="60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</row>
    <row r="280" ht="15.75" customHeight="1">
      <c r="D280" s="60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</row>
    <row r="281" ht="15.75" customHeight="1">
      <c r="D281" s="60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</row>
    <row r="282" ht="15.75" customHeight="1">
      <c r="D282" s="60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</row>
    <row r="283" ht="15.75" customHeight="1">
      <c r="D283" s="60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</row>
    <row r="284" ht="15.75" customHeight="1">
      <c r="D284" s="60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</row>
    <row r="285" ht="15.75" customHeight="1">
      <c r="D285" s="60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</row>
    <row r="286" ht="15.75" customHeight="1">
      <c r="D286" s="60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</row>
    <row r="287" ht="15.75" customHeight="1">
      <c r="D287" s="60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</row>
    <row r="288" ht="15.75" customHeight="1">
      <c r="D288" s="60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</row>
    <row r="289" ht="15.75" customHeight="1">
      <c r="D289" s="60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</row>
    <row r="290" ht="15.75" customHeight="1">
      <c r="D290" s="60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</row>
    <row r="291" ht="15.75" customHeight="1">
      <c r="D291" s="60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</row>
    <row r="292" ht="15.75" customHeight="1">
      <c r="D292" s="60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</row>
    <row r="293" ht="15.75" customHeight="1">
      <c r="D293" s="60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</row>
    <row r="294" ht="15.75" customHeight="1">
      <c r="D294" s="60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</row>
    <row r="295" ht="15.75" customHeight="1">
      <c r="D295" s="60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</row>
    <row r="296" ht="15.75" customHeight="1">
      <c r="D296" s="60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</row>
    <row r="297" ht="15.75" customHeight="1">
      <c r="D297" s="60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</row>
    <row r="298" ht="15.75" customHeight="1">
      <c r="D298" s="60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</row>
    <row r="299" ht="15.75" customHeight="1">
      <c r="D299" s="60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</row>
    <row r="300" ht="15.75" customHeight="1">
      <c r="D300" s="60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</row>
    <row r="301" ht="15.75" customHeight="1">
      <c r="D301" s="60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</row>
    <row r="302" ht="15.75" customHeight="1">
      <c r="D302" s="60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</row>
    <row r="303" ht="15.75" customHeight="1">
      <c r="D303" s="60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</row>
    <row r="304" ht="15.75" customHeight="1">
      <c r="D304" s="60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</row>
    <row r="305" ht="15.75" customHeight="1">
      <c r="D305" s="60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</row>
    <row r="306" ht="15.75" customHeight="1">
      <c r="D306" s="60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</row>
    <row r="307" ht="15.75" customHeight="1">
      <c r="D307" s="60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</row>
    <row r="308" ht="15.75" customHeight="1">
      <c r="D308" s="60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</row>
    <row r="309" ht="15.75" customHeight="1">
      <c r="D309" s="60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</row>
    <row r="310" ht="15.75" customHeight="1">
      <c r="D310" s="60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</row>
    <row r="311" ht="15.75" customHeight="1">
      <c r="D311" s="60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</row>
    <row r="312" ht="15.75" customHeight="1">
      <c r="D312" s="60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</row>
    <row r="313" ht="15.75" customHeight="1">
      <c r="D313" s="60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</row>
    <row r="314" ht="15.75" customHeight="1">
      <c r="D314" s="60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</row>
    <row r="315" ht="15.75" customHeight="1">
      <c r="D315" s="60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</row>
    <row r="316" ht="15.75" customHeight="1">
      <c r="D316" s="60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</row>
    <row r="317" ht="15.75" customHeight="1">
      <c r="D317" s="60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</row>
    <row r="318" ht="15.75" customHeight="1">
      <c r="D318" s="60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</row>
    <row r="319" ht="15.75" customHeight="1">
      <c r="D319" s="60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</row>
    <row r="320" ht="15.75" customHeight="1">
      <c r="D320" s="60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</row>
    <row r="321" ht="15.75" customHeight="1">
      <c r="D321" s="60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</row>
    <row r="322" ht="15.75" customHeight="1">
      <c r="D322" s="60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</row>
    <row r="323" ht="15.75" customHeight="1">
      <c r="D323" s="60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</row>
    <row r="324" ht="15.75" customHeight="1">
      <c r="D324" s="60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</row>
    <row r="325" ht="15.75" customHeight="1">
      <c r="D325" s="60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</row>
    <row r="326" ht="15.75" customHeight="1">
      <c r="D326" s="60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</row>
    <row r="327" ht="15.75" customHeight="1">
      <c r="D327" s="60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</row>
    <row r="328" ht="15.75" customHeight="1">
      <c r="D328" s="60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</row>
    <row r="329" ht="15.75" customHeight="1">
      <c r="D329" s="60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</row>
    <row r="330" ht="15.75" customHeight="1">
      <c r="D330" s="60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</row>
    <row r="331" ht="15.75" customHeight="1">
      <c r="D331" s="60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</row>
    <row r="332" ht="15.75" customHeight="1">
      <c r="D332" s="60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</row>
    <row r="333" ht="15.75" customHeight="1">
      <c r="D333" s="60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</row>
    <row r="334" ht="15.75" customHeight="1">
      <c r="D334" s="60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</row>
    <row r="335" ht="15.75" customHeight="1">
      <c r="D335" s="60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</row>
    <row r="336" ht="15.75" customHeight="1">
      <c r="D336" s="60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</row>
    <row r="337" ht="15.75" customHeight="1">
      <c r="D337" s="60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</row>
    <row r="338" ht="15.75" customHeight="1">
      <c r="D338" s="60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</row>
    <row r="339" ht="15.75" customHeight="1">
      <c r="D339" s="60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  <c r="AU339" s="35"/>
      <c r="AV339" s="35"/>
      <c r="AW339" s="35"/>
      <c r="AX339" s="35"/>
    </row>
    <row r="340" ht="15.75" customHeight="1">
      <c r="D340" s="60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  <c r="AU340" s="35"/>
      <c r="AV340" s="35"/>
      <c r="AW340" s="35"/>
      <c r="AX340" s="35"/>
    </row>
    <row r="341" ht="15.75" customHeight="1">
      <c r="D341" s="60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/>
      <c r="AX341" s="35"/>
    </row>
    <row r="342" ht="15.75" customHeight="1">
      <c r="D342" s="60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  <c r="AU342" s="35"/>
      <c r="AV342" s="35"/>
      <c r="AW342" s="35"/>
      <c r="AX342" s="35"/>
    </row>
    <row r="343" ht="15.75" customHeight="1">
      <c r="D343" s="60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  <c r="AU343" s="35"/>
      <c r="AV343" s="35"/>
      <c r="AW343" s="35"/>
      <c r="AX343" s="35"/>
    </row>
    <row r="344" ht="15.75" customHeight="1">
      <c r="D344" s="60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  <c r="AU344" s="35"/>
      <c r="AV344" s="35"/>
      <c r="AW344" s="35"/>
      <c r="AX344" s="35"/>
    </row>
    <row r="345" ht="15.75" customHeight="1">
      <c r="D345" s="60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</row>
    <row r="346" ht="15.75" customHeight="1">
      <c r="D346" s="60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</row>
    <row r="347" ht="15.75" customHeight="1">
      <c r="D347" s="60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  <c r="AV347" s="35"/>
      <c r="AW347" s="35"/>
      <c r="AX347" s="35"/>
    </row>
    <row r="348" ht="15.75" customHeight="1">
      <c r="D348" s="60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</row>
    <row r="349" ht="15.75" customHeight="1">
      <c r="D349" s="60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</row>
    <row r="350" ht="15.75" customHeight="1">
      <c r="D350" s="60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</row>
    <row r="351" ht="15.75" customHeight="1">
      <c r="D351" s="60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  <c r="AU351" s="35"/>
      <c r="AV351" s="35"/>
      <c r="AW351" s="35"/>
      <c r="AX351" s="35"/>
    </row>
    <row r="352" ht="15.75" customHeight="1">
      <c r="D352" s="60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  <c r="AU352" s="35"/>
      <c r="AV352" s="35"/>
      <c r="AW352" s="35"/>
      <c r="AX352" s="35"/>
    </row>
    <row r="353" ht="15.75" customHeight="1">
      <c r="D353" s="60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  <c r="AU353" s="35"/>
      <c r="AV353" s="35"/>
      <c r="AW353" s="35"/>
      <c r="AX353" s="35"/>
    </row>
    <row r="354" ht="15.75" customHeight="1">
      <c r="D354" s="60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</row>
    <row r="355" ht="15.75" customHeight="1">
      <c r="D355" s="60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</row>
    <row r="356" ht="15.75" customHeight="1">
      <c r="D356" s="60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</row>
    <row r="357" ht="15.75" customHeight="1">
      <c r="D357" s="60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</row>
    <row r="358" ht="15.75" customHeight="1">
      <c r="D358" s="60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</row>
    <row r="359" ht="15.75" customHeight="1">
      <c r="D359" s="60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  <c r="AU359" s="35"/>
      <c r="AV359" s="35"/>
      <c r="AW359" s="35"/>
      <c r="AX359" s="35"/>
    </row>
    <row r="360" ht="15.75" customHeight="1">
      <c r="D360" s="60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  <c r="AU360" s="35"/>
      <c r="AV360" s="35"/>
      <c r="AW360" s="35"/>
      <c r="AX360" s="35"/>
    </row>
    <row r="361" ht="15.75" customHeight="1">
      <c r="D361" s="60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</row>
    <row r="362" ht="15.75" customHeight="1">
      <c r="D362" s="60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  <c r="AU362" s="35"/>
      <c r="AV362" s="35"/>
      <c r="AW362" s="35"/>
      <c r="AX362" s="35"/>
    </row>
    <row r="363" ht="15.75" customHeight="1">
      <c r="D363" s="60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</row>
    <row r="364" ht="15.75" customHeight="1">
      <c r="D364" s="60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</row>
    <row r="365" ht="15.75" customHeight="1">
      <c r="D365" s="60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  <c r="AU365" s="35"/>
      <c r="AV365" s="35"/>
      <c r="AW365" s="35"/>
      <c r="AX365" s="35"/>
    </row>
    <row r="366" ht="15.75" customHeight="1">
      <c r="D366" s="60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  <c r="AU366" s="35"/>
      <c r="AV366" s="35"/>
      <c r="AW366" s="35"/>
      <c r="AX366" s="35"/>
    </row>
    <row r="367" ht="15.75" customHeight="1">
      <c r="D367" s="60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  <c r="AU367" s="35"/>
      <c r="AV367" s="35"/>
      <c r="AW367" s="35"/>
      <c r="AX367" s="35"/>
    </row>
    <row r="368" ht="15.75" customHeight="1">
      <c r="D368" s="60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  <c r="AU368" s="35"/>
      <c r="AV368" s="35"/>
      <c r="AW368" s="35"/>
      <c r="AX368" s="35"/>
    </row>
    <row r="369" ht="15.75" customHeight="1">
      <c r="D369" s="60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  <c r="AU369" s="35"/>
      <c r="AV369" s="35"/>
      <c r="AW369" s="35"/>
      <c r="AX369" s="35"/>
    </row>
    <row r="370" ht="15.75" customHeight="1">
      <c r="D370" s="60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  <c r="AU370" s="35"/>
      <c r="AV370" s="35"/>
      <c r="AW370" s="35"/>
      <c r="AX370" s="35"/>
    </row>
    <row r="371" ht="15.75" customHeight="1">
      <c r="D371" s="60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  <c r="AU371" s="35"/>
      <c r="AV371" s="35"/>
      <c r="AW371" s="35"/>
      <c r="AX371" s="35"/>
    </row>
    <row r="372" ht="15.75" customHeight="1">
      <c r="D372" s="60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  <c r="AX372" s="35"/>
    </row>
    <row r="373" ht="15.75" customHeight="1">
      <c r="D373" s="60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</row>
    <row r="374" ht="15.75" customHeight="1">
      <c r="D374" s="60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  <c r="AU374" s="35"/>
      <c r="AV374" s="35"/>
      <c r="AW374" s="35"/>
      <c r="AX374" s="35"/>
    </row>
    <row r="375" ht="15.75" customHeight="1">
      <c r="D375" s="60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/>
      <c r="AX375" s="35"/>
    </row>
    <row r="376" ht="15.75" customHeight="1">
      <c r="D376" s="60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  <c r="AU376" s="35"/>
      <c r="AV376" s="35"/>
      <c r="AW376" s="35"/>
      <c r="AX376" s="35"/>
    </row>
    <row r="377" ht="15.75" customHeight="1">
      <c r="D377" s="60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</row>
    <row r="378" ht="15.75" customHeight="1">
      <c r="D378" s="60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</row>
    <row r="379" ht="15.75" customHeight="1">
      <c r="D379" s="60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  <c r="AX379" s="35"/>
    </row>
    <row r="380" ht="15.75" customHeight="1">
      <c r="D380" s="60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  <c r="AU380" s="35"/>
      <c r="AV380" s="35"/>
      <c r="AW380" s="35"/>
      <c r="AX380" s="35"/>
    </row>
    <row r="381" ht="15.75" customHeight="1">
      <c r="D381" s="60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</row>
    <row r="382" ht="15.75" customHeight="1">
      <c r="D382" s="60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</row>
    <row r="383" ht="15.75" customHeight="1">
      <c r="D383" s="60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  <c r="AU383" s="35"/>
      <c r="AV383" s="35"/>
      <c r="AW383" s="35"/>
      <c r="AX383" s="35"/>
    </row>
    <row r="384" ht="15.75" customHeight="1">
      <c r="D384" s="60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</row>
    <row r="385" ht="15.75" customHeight="1">
      <c r="D385" s="60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</row>
    <row r="386" ht="15.75" customHeight="1">
      <c r="D386" s="60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  <c r="AU386" s="35"/>
      <c r="AV386" s="35"/>
      <c r="AW386" s="35"/>
      <c r="AX386" s="35"/>
    </row>
    <row r="387" ht="15.75" customHeight="1">
      <c r="D387" s="60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  <c r="AX387" s="35"/>
    </row>
    <row r="388" ht="15.75" customHeight="1">
      <c r="D388" s="60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  <c r="AU388" s="35"/>
      <c r="AV388" s="35"/>
      <c r="AW388" s="35"/>
      <c r="AX388" s="35"/>
    </row>
    <row r="389" ht="15.75" customHeight="1">
      <c r="D389" s="60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  <c r="AX389" s="35"/>
    </row>
    <row r="390" ht="15.75" customHeight="1">
      <c r="D390" s="60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</row>
    <row r="391" ht="15.75" customHeight="1">
      <c r="D391" s="60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</row>
    <row r="392" ht="15.75" customHeight="1">
      <c r="D392" s="60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</row>
    <row r="393" ht="15.75" customHeight="1">
      <c r="D393" s="60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</row>
    <row r="394" ht="15.75" customHeight="1">
      <c r="D394" s="60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  <c r="AU394" s="35"/>
      <c r="AV394" s="35"/>
      <c r="AW394" s="35"/>
      <c r="AX394" s="35"/>
    </row>
    <row r="395" ht="15.75" customHeight="1">
      <c r="D395" s="60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  <c r="AU395" s="35"/>
      <c r="AV395" s="35"/>
      <c r="AW395" s="35"/>
      <c r="AX395" s="35"/>
    </row>
    <row r="396" ht="15.75" customHeight="1">
      <c r="D396" s="60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  <c r="AT396" s="35"/>
      <c r="AU396" s="35"/>
      <c r="AV396" s="35"/>
      <c r="AW396" s="35"/>
      <c r="AX396" s="35"/>
    </row>
    <row r="397" ht="15.75" customHeight="1">
      <c r="D397" s="60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</row>
    <row r="398" ht="15.75" customHeight="1">
      <c r="D398" s="60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  <c r="AU398" s="35"/>
      <c r="AV398" s="35"/>
      <c r="AW398" s="35"/>
      <c r="AX398" s="35"/>
    </row>
    <row r="399" ht="15.75" customHeight="1">
      <c r="D399" s="60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</row>
    <row r="400" ht="15.75" customHeight="1">
      <c r="D400" s="60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</row>
    <row r="401" ht="15.75" customHeight="1">
      <c r="D401" s="60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</row>
    <row r="402" ht="15.75" customHeight="1">
      <c r="D402" s="60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  <c r="AU402" s="35"/>
      <c r="AV402" s="35"/>
      <c r="AW402" s="35"/>
      <c r="AX402" s="35"/>
    </row>
    <row r="403" ht="15.75" customHeight="1">
      <c r="D403" s="60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  <c r="AU403" s="35"/>
      <c r="AV403" s="35"/>
      <c r="AW403" s="35"/>
      <c r="AX403" s="35"/>
    </row>
    <row r="404" ht="15.75" customHeight="1">
      <c r="D404" s="60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  <c r="AU404" s="35"/>
      <c r="AV404" s="35"/>
      <c r="AW404" s="35"/>
      <c r="AX404" s="35"/>
    </row>
    <row r="405" ht="15.75" customHeight="1">
      <c r="D405" s="60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  <c r="AU405" s="35"/>
      <c r="AV405" s="35"/>
      <c r="AW405" s="35"/>
      <c r="AX405" s="35"/>
    </row>
    <row r="406" ht="15.75" customHeight="1">
      <c r="D406" s="60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  <c r="AU406" s="35"/>
      <c r="AV406" s="35"/>
      <c r="AW406" s="35"/>
      <c r="AX406" s="35"/>
    </row>
    <row r="407" ht="15.75" customHeight="1">
      <c r="D407" s="60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  <c r="AU407" s="35"/>
      <c r="AV407" s="35"/>
      <c r="AW407" s="35"/>
      <c r="AX407" s="35"/>
    </row>
    <row r="408" ht="15.75" customHeight="1">
      <c r="D408" s="60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</row>
    <row r="409" ht="15.75" customHeight="1">
      <c r="D409" s="60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</row>
    <row r="410" ht="15.75" customHeight="1">
      <c r="D410" s="60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  <c r="AU410" s="35"/>
      <c r="AV410" s="35"/>
      <c r="AW410" s="35"/>
      <c r="AX410" s="35"/>
    </row>
    <row r="411" ht="15.75" customHeight="1">
      <c r="D411" s="60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  <c r="AU411" s="35"/>
      <c r="AV411" s="35"/>
      <c r="AW411" s="35"/>
      <c r="AX411" s="35"/>
    </row>
    <row r="412" ht="15.75" customHeight="1">
      <c r="D412" s="60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  <c r="AU412" s="35"/>
      <c r="AV412" s="35"/>
      <c r="AW412" s="35"/>
      <c r="AX412" s="35"/>
    </row>
    <row r="413" ht="15.75" customHeight="1">
      <c r="D413" s="60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  <c r="AU413" s="35"/>
      <c r="AV413" s="35"/>
      <c r="AW413" s="35"/>
      <c r="AX413" s="35"/>
    </row>
    <row r="414" ht="15.75" customHeight="1">
      <c r="D414" s="60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  <c r="AU414" s="35"/>
      <c r="AV414" s="35"/>
      <c r="AW414" s="35"/>
      <c r="AX414" s="35"/>
    </row>
    <row r="415" ht="15.75" customHeight="1">
      <c r="D415" s="60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  <c r="AU415" s="35"/>
      <c r="AV415" s="35"/>
      <c r="AW415" s="35"/>
      <c r="AX415" s="35"/>
    </row>
    <row r="416" ht="15.75" customHeight="1">
      <c r="D416" s="60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  <c r="AU416" s="35"/>
      <c r="AV416" s="35"/>
      <c r="AW416" s="35"/>
      <c r="AX416" s="35"/>
    </row>
    <row r="417" ht="15.75" customHeight="1">
      <c r="D417" s="60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</row>
    <row r="418" ht="15.75" customHeight="1">
      <c r="D418" s="60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</row>
    <row r="419" ht="15.75" customHeight="1">
      <c r="D419" s="60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  <c r="AU419" s="35"/>
      <c r="AV419" s="35"/>
      <c r="AW419" s="35"/>
      <c r="AX419" s="35"/>
    </row>
    <row r="420" ht="15.75" customHeight="1">
      <c r="D420" s="60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  <c r="AU420" s="35"/>
      <c r="AV420" s="35"/>
      <c r="AW420" s="35"/>
      <c r="AX420" s="35"/>
    </row>
    <row r="421" ht="15.75" customHeight="1">
      <c r="D421" s="60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</row>
    <row r="422" ht="15.75" customHeight="1">
      <c r="D422" s="60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  <c r="AU422" s="35"/>
      <c r="AV422" s="35"/>
      <c r="AW422" s="35"/>
      <c r="AX422" s="35"/>
    </row>
    <row r="423" ht="15.75" customHeight="1">
      <c r="D423" s="60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  <c r="AU423" s="35"/>
      <c r="AV423" s="35"/>
      <c r="AW423" s="35"/>
      <c r="AX423" s="35"/>
    </row>
    <row r="424" ht="15.75" customHeight="1">
      <c r="D424" s="60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  <c r="AS424" s="35"/>
      <c r="AT424" s="35"/>
      <c r="AU424" s="35"/>
      <c r="AV424" s="35"/>
      <c r="AW424" s="35"/>
      <c r="AX424" s="35"/>
    </row>
    <row r="425" ht="15.75" customHeight="1">
      <c r="D425" s="60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  <c r="AU425" s="35"/>
      <c r="AV425" s="35"/>
      <c r="AW425" s="35"/>
      <c r="AX425" s="35"/>
    </row>
    <row r="426" ht="15.75" customHeight="1">
      <c r="D426" s="60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</row>
    <row r="427" ht="15.75" customHeight="1">
      <c r="D427" s="60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5"/>
      <c r="AW427" s="35"/>
      <c r="AX427" s="35"/>
    </row>
    <row r="428" ht="15.75" customHeight="1">
      <c r="D428" s="60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  <c r="AU428" s="35"/>
      <c r="AV428" s="35"/>
      <c r="AW428" s="35"/>
      <c r="AX428" s="35"/>
    </row>
    <row r="429" ht="15.75" customHeight="1">
      <c r="D429" s="60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  <c r="AU429" s="35"/>
      <c r="AV429" s="35"/>
      <c r="AW429" s="35"/>
      <c r="AX429" s="35"/>
    </row>
    <row r="430" ht="15.75" customHeight="1">
      <c r="D430" s="60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  <c r="AB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  <c r="AT430" s="35"/>
      <c r="AU430" s="35"/>
      <c r="AV430" s="35"/>
      <c r="AW430" s="35"/>
      <c r="AX430" s="35"/>
    </row>
    <row r="431" ht="15.75" customHeight="1">
      <c r="D431" s="60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  <c r="AB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  <c r="AU431" s="35"/>
      <c r="AV431" s="35"/>
      <c r="AW431" s="35"/>
      <c r="AX431" s="35"/>
    </row>
    <row r="432" ht="15.75" customHeight="1">
      <c r="D432" s="60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  <c r="AU432" s="35"/>
      <c r="AV432" s="35"/>
      <c r="AW432" s="35"/>
      <c r="AX432" s="35"/>
    </row>
    <row r="433" ht="15.75" customHeight="1">
      <c r="D433" s="60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  <c r="AV433" s="35"/>
      <c r="AW433" s="35"/>
      <c r="AX433" s="35"/>
    </row>
    <row r="434" ht="15.75" customHeight="1">
      <c r="D434" s="60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  <c r="AU434" s="35"/>
      <c r="AV434" s="35"/>
      <c r="AW434" s="35"/>
      <c r="AX434" s="35"/>
    </row>
    <row r="435" ht="15.75" customHeight="1">
      <c r="D435" s="60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  <c r="AX435" s="35"/>
    </row>
    <row r="436" ht="15.75" customHeight="1">
      <c r="D436" s="60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</row>
    <row r="437" ht="15.75" customHeight="1">
      <c r="D437" s="60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  <c r="AU437" s="35"/>
      <c r="AV437" s="35"/>
      <c r="AW437" s="35"/>
      <c r="AX437" s="35"/>
    </row>
    <row r="438" ht="15.75" customHeight="1">
      <c r="D438" s="60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  <c r="AU438" s="35"/>
      <c r="AV438" s="35"/>
      <c r="AW438" s="35"/>
      <c r="AX438" s="35"/>
    </row>
    <row r="439" ht="15.75" customHeight="1">
      <c r="D439" s="60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  <c r="AT439" s="35"/>
      <c r="AU439" s="35"/>
      <c r="AV439" s="35"/>
      <c r="AW439" s="35"/>
      <c r="AX439" s="35"/>
    </row>
    <row r="440" ht="15.75" customHeight="1">
      <c r="D440" s="60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  <c r="AB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  <c r="AT440" s="35"/>
      <c r="AU440" s="35"/>
      <c r="AV440" s="35"/>
      <c r="AW440" s="35"/>
      <c r="AX440" s="35"/>
    </row>
    <row r="441" ht="15.75" customHeight="1">
      <c r="D441" s="60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  <c r="AU441" s="35"/>
      <c r="AV441" s="35"/>
      <c r="AW441" s="35"/>
      <c r="AX441" s="35"/>
    </row>
    <row r="442" ht="15.75" customHeight="1">
      <c r="D442" s="60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  <c r="AS442" s="35"/>
      <c r="AT442" s="35"/>
      <c r="AU442" s="35"/>
      <c r="AV442" s="35"/>
      <c r="AW442" s="35"/>
      <c r="AX442" s="35"/>
    </row>
    <row r="443" ht="15.75" customHeight="1">
      <c r="D443" s="60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  <c r="AU443" s="35"/>
      <c r="AV443" s="35"/>
      <c r="AW443" s="35"/>
      <c r="AX443" s="35"/>
    </row>
    <row r="444" ht="15.75" customHeight="1">
      <c r="D444" s="60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  <c r="AU444" s="35"/>
      <c r="AV444" s="35"/>
      <c r="AW444" s="35"/>
      <c r="AX444" s="35"/>
    </row>
    <row r="445" ht="15.75" customHeight="1">
      <c r="D445" s="60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</row>
    <row r="446" ht="15.75" customHeight="1">
      <c r="D446" s="60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  <c r="AU446" s="35"/>
      <c r="AV446" s="35"/>
      <c r="AW446" s="35"/>
      <c r="AX446" s="35"/>
    </row>
    <row r="447" ht="15.75" customHeight="1">
      <c r="D447" s="60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  <c r="AU447" s="35"/>
      <c r="AV447" s="35"/>
      <c r="AW447" s="35"/>
      <c r="AX447" s="35"/>
    </row>
    <row r="448" ht="15.75" customHeight="1">
      <c r="D448" s="60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  <c r="AB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  <c r="AT448" s="35"/>
      <c r="AU448" s="35"/>
      <c r="AV448" s="35"/>
      <c r="AW448" s="35"/>
      <c r="AX448" s="35"/>
    </row>
    <row r="449" ht="15.75" customHeight="1">
      <c r="D449" s="60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  <c r="AU449" s="35"/>
      <c r="AV449" s="35"/>
      <c r="AW449" s="35"/>
      <c r="AX449" s="35"/>
    </row>
    <row r="450" ht="15.75" customHeight="1">
      <c r="D450" s="60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  <c r="AB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  <c r="AT450" s="35"/>
      <c r="AU450" s="35"/>
      <c r="AV450" s="35"/>
      <c r="AW450" s="35"/>
      <c r="AX450" s="35"/>
    </row>
    <row r="451" ht="15.75" customHeight="1">
      <c r="D451" s="60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  <c r="AX451" s="35"/>
    </row>
    <row r="452" ht="15.75" customHeight="1">
      <c r="D452" s="60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  <c r="AU452" s="35"/>
      <c r="AV452" s="35"/>
      <c r="AW452" s="35"/>
      <c r="AX452" s="35"/>
    </row>
    <row r="453" ht="15.75" customHeight="1">
      <c r="D453" s="60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</row>
    <row r="454" ht="15.75" customHeight="1">
      <c r="D454" s="60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  <c r="AV454" s="35"/>
      <c r="AW454" s="35"/>
      <c r="AX454" s="35"/>
    </row>
    <row r="455" ht="15.75" customHeight="1">
      <c r="D455" s="60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  <c r="AB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  <c r="AU455" s="35"/>
      <c r="AV455" s="35"/>
      <c r="AW455" s="35"/>
      <c r="AX455" s="35"/>
    </row>
    <row r="456" ht="15.75" customHeight="1">
      <c r="D456" s="60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  <c r="AU456" s="35"/>
      <c r="AV456" s="35"/>
      <c r="AW456" s="35"/>
      <c r="AX456" s="35"/>
    </row>
    <row r="457" ht="15.75" customHeight="1">
      <c r="D457" s="60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  <c r="AV457" s="35"/>
      <c r="AW457" s="35"/>
      <c r="AX457" s="35"/>
    </row>
    <row r="458" ht="15.75" customHeight="1">
      <c r="D458" s="60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  <c r="AU458" s="35"/>
      <c r="AV458" s="35"/>
      <c r="AW458" s="35"/>
      <c r="AX458" s="35"/>
    </row>
    <row r="459" ht="15.75" customHeight="1">
      <c r="D459" s="60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  <c r="AU459" s="35"/>
      <c r="AV459" s="35"/>
      <c r="AW459" s="35"/>
      <c r="AX459" s="35"/>
    </row>
    <row r="460" ht="15.75" customHeight="1">
      <c r="D460" s="60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  <c r="AU460" s="35"/>
      <c r="AV460" s="35"/>
      <c r="AW460" s="35"/>
      <c r="AX460" s="35"/>
    </row>
    <row r="461" ht="15.75" customHeight="1">
      <c r="D461" s="60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  <c r="AU461" s="35"/>
      <c r="AV461" s="35"/>
      <c r="AW461" s="35"/>
      <c r="AX461" s="35"/>
    </row>
    <row r="462" ht="15.75" customHeight="1">
      <c r="D462" s="60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</row>
    <row r="463" ht="15.75" customHeight="1">
      <c r="D463" s="60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  <c r="AV463" s="35"/>
      <c r="AW463" s="35"/>
      <c r="AX463" s="35"/>
    </row>
    <row r="464" ht="15.75" customHeight="1">
      <c r="D464" s="60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  <c r="AU464" s="35"/>
      <c r="AV464" s="35"/>
      <c r="AW464" s="35"/>
      <c r="AX464" s="35"/>
    </row>
    <row r="465" ht="15.75" customHeight="1">
      <c r="D465" s="60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</row>
    <row r="466" ht="15.75" customHeight="1">
      <c r="D466" s="60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  <c r="AU466" s="35"/>
      <c r="AV466" s="35"/>
      <c r="AW466" s="35"/>
      <c r="AX466" s="35"/>
    </row>
    <row r="467" ht="15.75" customHeight="1">
      <c r="D467" s="60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  <c r="AU467" s="35"/>
      <c r="AV467" s="35"/>
      <c r="AW467" s="35"/>
      <c r="AX467" s="35"/>
    </row>
    <row r="468" ht="15.75" customHeight="1">
      <c r="D468" s="60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  <c r="AU468" s="35"/>
      <c r="AV468" s="35"/>
      <c r="AW468" s="35"/>
      <c r="AX468" s="35"/>
    </row>
    <row r="469" ht="15.75" customHeight="1">
      <c r="D469" s="60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  <c r="AW469" s="35"/>
      <c r="AX469" s="35"/>
    </row>
    <row r="470" ht="15.75" customHeight="1">
      <c r="D470" s="60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  <c r="AU470" s="35"/>
      <c r="AV470" s="35"/>
      <c r="AW470" s="35"/>
      <c r="AX470" s="35"/>
    </row>
    <row r="471" ht="15.75" customHeight="1">
      <c r="D471" s="60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  <c r="AV471" s="35"/>
      <c r="AW471" s="35"/>
      <c r="AX471" s="35"/>
    </row>
    <row r="472" ht="15.75" customHeight="1">
      <c r="D472" s="60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5"/>
    </row>
    <row r="473" ht="15.75" customHeight="1">
      <c r="D473" s="60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  <c r="AU473" s="35"/>
      <c r="AV473" s="35"/>
      <c r="AW473" s="35"/>
      <c r="AX473" s="35"/>
    </row>
    <row r="474" ht="15.75" customHeight="1">
      <c r="D474" s="60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  <c r="AU474" s="35"/>
      <c r="AV474" s="35"/>
      <c r="AW474" s="35"/>
      <c r="AX474" s="35"/>
    </row>
    <row r="475" ht="15.75" customHeight="1">
      <c r="D475" s="60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  <c r="AU475" s="35"/>
      <c r="AV475" s="35"/>
      <c r="AW475" s="35"/>
      <c r="AX475" s="35"/>
    </row>
    <row r="476" ht="15.75" customHeight="1">
      <c r="D476" s="60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  <c r="AU476" s="35"/>
      <c r="AV476" s="35"/>
      <c r="AW476" s="35"/>
      <c r="AX476" s="35"/>
    </row>
    <row r="477" ht="15.75" customHeight="1">
      <c r="D477" s="60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  <c r="AX477" s="35"/>
    </row>
    <row r="478" ht="15.75" customHeight="1">
      <c r="D478" s="60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  <c r="AU478" s="35"/>
      <c r="AV478" s="35"/>
      <c r="AW478" s="35"/>
      <c r="AX478" s="35"/>
    </row>
    <row r="479" ht="15.75" customHeight="1">
      <c r="D479" s="60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  <c r="AU479" s="35"/>
      <c r="AV479" s="35"/>
      <c r="AW479" s="35"/>
      <c r="AX479" s="35"/>
    </row>
    <row r="480" ht="15.75" customHeight="1">
      <c r="D480" s="60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  <c r="AX480" s="35"/>
    </row>
    <row r="481" ht="15.75" customHeight="1">
      <c r="D481" s="60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</row>
    <row r="482" ht="15.75" customHeight="1">
      <c r="D482" s="60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  <c r="AX482" s="35"/>
    </row>
    <row r="483" ht="15.75" customHeight="1">
      <c r="D483" s="60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  <c r="AU483" s="35"/>
      <c r="AV483" s="35"/>
      <c r="AW483" s="35"/>
      <c r="AX483" s="35"/>
    </row>
    <row r="484" ht="15.75" customHeight="1">
      <c r="D484" s="60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  <c r="AU484" s="35"/>
      <c r="AV484" s="35"/>
      <c r="AW484" s="35"/>
      <c r="AX484" s="35"/>
    </row>
    <row r="485" ht="15.75" customHeight="1">
      <c r="D485" s="60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  <c r="AU485" s="35"/>
      <c r="AV485" s="35"/>
      <c r="AW485" s="35"/>
      <c r="AX485" s="35"/>
    </row>
    <row r="486" ht="15.75" customHeight="1">
      <c r="D486" s="60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  <c r="AU486" s="35"/>
      <c r="AV486" s="35"/>
      <c r="AW486" s="35"/>
      <c r="AX486" s="35"/>
    </row>
    <row r="487" ht="15.75" customHeight="1">
      <c r="D487" s="60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  <c r="AU487" s="35"/>
      <c r="AV487" s="35"/>
      <c r="AW487" s="35"/>
      <c r="AX487" s="35"/>
    </row>
    <row r="488" ht="15.75" customHeight="1">
      <c r="D488" s="60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  <c r="AU488" s="35"/>
      <c r="AV488" s="35"/>
      <c r="AW488" s="35"/>
      <c r="AX488" s="35"/>
    </row>
    <row r="489" ht="15.75" customHeight="1">
      <c r="D489" s="60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</row>
    <row r="490" ht="15.75" customHeight="1">
      <c r="D490" s="60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</row>
    <row r="491" ht="15.75" customHeight="1">
      <c r="D491" s="60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  <c r="AT491" s="35"/>
      <c r="AU491" s="35"/>
      <c r="AV491" s="35"/>
      <c r="AW491" s="35"/>
      <c r="AX491" s="35"/>
    </row>
    <row r="492" ht="15.75" customHeight="1">
      <c r="D492" s="60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  <c r="AT492" s="35"/>
      <c r="AU492" s="35"/>
      <c r="AV492" s="35"/>
      <c r="AW492" s="35"/>
      <c r="AX492" s="35"/>
    </row>
    <row r="493" ht="15.75" customHeight="1">
      <c r="D493" s="60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  <c r="AU493" s="35"/>
      <c r="AV493" s="35"/>
      <c r="AW493" s="35"/>
      <c r="AX493" s="35"/>
    </row>
    <row r="494" ht="15.75" customHeight="1">
      <c r="D494" s="60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  <c r="AU494" s="35"/>
      <c r="AV494" s="35"/>
      <c r="AW494" s="35"/>
      <c r="AX494" s="35"/>
    </row>
    <row r="495" ht="15.75" customHeight="1">
      <c r="D495" s="60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  <c r="AB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  <c r="AT495" s="35"/>
      <c r="AU495" s="35"/>
      <c r="AV495" s="35"/>
      <c r="AW495" s="35"/>
      <c r="AX495" s="35"/>
    </row>
    <row r="496" ht="15.75" customHeight="1">
      <c r="D496" s="60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  <c r="AU496" s="35"/>
      <c r="AV496" s="35"/>
      <c r="AW496" s="35"/>
      <c r="AX496" s="35"/>
    </row>
    <row r="497" ht="15.75" customHeight="1">
      <c r="D497" s="60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  <c r="AU497" s="35"/>
      <c r="AV497" s="35"/>
      <c r="AW497" s="35"/>
      <c r="AX497" s="35"/>
    </row>
    <row r="498" ht="15.75" customHeight="1">
      <c r="D498" s="60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</row>
    <row r="499" ht="15.75" customHeight="1">
      <c r="D499" s="60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</row>
    <row r="500" ht="15.75" customHeight="1">
      <c r="D500" s="60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  <c r="AU500" s="35"/>
      <c r="AV500" s="35"/>
      <c r="AW500" s="35"/>
      <c r="AX500" s="35"/>
    </row>
    <row r="501" ht="15.75" customHeight="1">
      <c r="D501" s="60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  <c r="AB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35"/>
      <c r="AS501" s="35"/>
      <c r="AT501" s="35"/>
      <c r="AU501" s="35"/>
      <c r="AV501" s="35"/>
      <c r="AW501" s="35"/>
      <c r="AX501" s="35"/>
    </row>
    <row r="502" ht="15.75" customHeight="1">
      <c r="D502" s="60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  <c r="AU502" s="35"/>
      <c r="AV502" s="35"/>
      <c r="AW502" s="35"/>
      <c r="AX502" s="35"/>
    </row>
    <row r="503" ht="15.75" customHeight="1">
      <c r="D503" s="60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  <c r="AB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  <c r="AS503" s="35"/>
      <c r="AT503" s="35"/>
      <c r="AU503" s="35"/>
      <c r="AV503" s="35"/>
      <c r="AW503" s="35"/>
      <c r="AX503" s="35"/>
    </row>
    <row r="504" ht="15.75" customHeight="1">
      <c r="D504" s="60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  <c r="AB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35"/>
      <c r="AS504" s="35"/>
      <c r="AT504" s="35"/>
      <c r="AU504" s="35"/>
      <c r="AV504" s="35"/>
      <c r="AW504" s="35"/>
      <c r="AX504" s="35"/>
    </row>
    <row r="505" ht="15.75" customHeight="1">
      <c r="D505" s="60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B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  <c r="AU505" s="35"/>
      <c r="AV505" s="35"/>
      <c r="AW505" s="35"/>
      <c r="AX505" s="35"/>
    </row>
    <row r="506" ht="15.75" customHeight="1">
      <c r="D506" s="60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  <c r="AU506" s="35"/>
      <c r="AV506" s="35"/>
      <c r="AW506" s="35"/>
      <c r="AX506" s="35"/>
    </row>
    <row r="507" ht="15.75" customHeight="1">
      <c r="D507" s="60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  <c r="AU507" s="35"/>
      <c r="AV507" s="35"/>
      <c r="AW507" s="35"/>
      <c r="AX507" s="35"/>
    </row>
    <row r="508" ht="15.75" customHeight="1">
      <c r="D508" s="60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  <c r="AU508" s="35"/>
      <c r="AV508" s="35"/>
      <c r="AW508" s="35"/>
      <c r="AX508" s="35"/>
    </row>
    <row r="509" ht="15.75" customHeight="1">
      <c r="D509" s="60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35"/>
      <c r="AS509" s="35"/>
      <c r="AT509" s="35"/>
      <c r="AU509" s="35"/>
      <c r="AV509" s="35"/>
      <c r="AW509" s="35"/>
      <c r="AX509" s="35"/>
    </row>
    <row r="510" ht="15.75" customHeight="1">
      <c r="D510" s="60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  <c r="AU510" s="35"/>
      <c r="AV510" s="35"/>
      <c r="AW510" s="35"/>
      <c r="AX510" s="35"/>
    </row>
    <row r="511" ht="15.75" customHeight="1">
      <c r="D511" s="60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  <c r="AB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35"/>
      <c r="AS511" s="35"/>
      <c r="AT511" s="35"/>
      <c r="AU511" s="35"/>
      <c r="AV511" s="35"/>
      <c r="AW511" s="35"/>
      <c r="AX511" s="35"/>
    </row>
    <row r="512" ht="15.75" customHeight="1">
      <c r="D512" s="60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  <c r="AB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35"/>
      <c r="AS512" s="35"/>
      <c r="AT512" s="35"/>
      <c r="AU512" s="35"/>
      <c r="AV512" s="35"/>
      <c r="AW512" s="35"/>
      <c r="AX512" s="35"/>
    </row>
    <row r="513" ht="15.75" customHeight="1">
      <c r="D513" s="60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B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  <c r="AT513" s="35"/>
      <c r="AU513" s="35"/>
      <c r="AV513" s="35"/>
      <c r="AW513" s="35"/>
      <c r="AX513" s="35"/>
    </row>
    <row r="514" ht="15.75" customHeight="1">
      <c r="D514" s="60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  <c r="AU514" s="35"/>
      <c r="AV514" s="35"/>
      <c r="AW514" s="35"/>
      <c r="AX514" s="35"/>
    </row>
    <row r="515" ht="15.75" customHeight="1">
      <c r="D515" s="60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  <c r="AU515" s="35"/>
      <c r="AV515" s="35"/>
      <c r="AW515" s="35"/>
      <c r="AX515" s="35"/>
    </row>
    <row r="516" ht="15.75" customHeight="1">
      <c r="D516" s="60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  <c r="AU516" s="35"/>
      <c r="AV516" s="35"/>
      <c r="AW516" s="35"/>
      <c r="AX516" s="35"/>
    </row>
    <row r="517" ht="15.75" customHeight="1">
      <c r="D517" s="60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  <c r="AU517" s="35"/>
      <c r="AV517" s="35"/>
      <c r="AW517" s="35"/>
      <c r="AX517" s="35"/>
    </row>
    <row r="518" ht="15.75" customHeight="1">
      <c r="D518" s="60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  <c r="AU518" s="35"/>
      <c r="AV518" s="35"/>
      <c r="AW518" s="35"/>
      <c r="AX518" s="35"/>
    </row>
    <row r="519" ht="15.75" customHeight="1">
      <c r="D519" s="60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  <c r="AU519" s="35"/>
      <c r="AV519" s="35"/>
      <c r="AW519" s="35"/>
      <c r="AX519" s="35"/>
    </row>
    <row r="520" ht="15.75" customHeight="1">
      <c r="D520" s="60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  <c r="AB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35"/>
      <c r="AS520" s="35"/>
      <c r="AT520" s="35"/>
      <c r="AU520" s="35"/>
      <c r="AV520" s="35"/>
      <c r="AW520" s="35"/>
      <c r="AX520" s="35"/>
    </row>
    <row r="521" ht="15.75" customHeight="1">
      <c r="D521" s="60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  <c r="AU521" s="35"/>
      <c r="AV521" s="35"/>
      <c r="AW521" s="35"/>
      <c r="AX521" s="35"/>
    </row>
    <row r="522" ht="15.75" customHeight="1">
      <c r="D522" s="60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  <c r="AB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35"/>
      <c r="AS522" s="35"/>
      <c r="AT522" s="35"/>
      <c r="AU522" s="35"/>
      <c r="AV522" s="35"/>
      <c r="AW522" s="35"/>
      <c r="AX522" s="35"/>
    </row>
    <row r="523" ht="15.75" customHeight="1">
      <c r="D523" s="60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  <c r="AB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  <c r="AT523" s="35"/>
      <c r="AU523" s="35"/>
      <c r="AV523" s="35"/>
      <c r="AW523" s="35"/>
      <c r="AX523" s="35"/>
    </row>
    <row r="524" ht="15.75" customHeight="1">
      <c r="D524" s="60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  <c r="AB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35"/>
      <c r="AS524" s="35"/>
      <c r="AT524" s="35"/>
      <c r="AU524" s="35"/>
      <c r="AV524" s="35"/>
      <c r="AW524" s="35"/>
      <c r="AX524" s="35"/>
    </row>
    <row r="525" ht="15.75" customHeight="1">
      <c r="D525" s="60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  <c r="AU525" s="35"/>
      <c r="AV525" s="35"/>
      <c r="AW525" s="35"/>
      <c r="AX525" s="35"/>
    </row>
    <row r="526" ht="15.75" customHeight="1">
      <c r="D526" s="60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  <c r="AU526" s="35"/>
      <c r="AV526" s="35"/>
      <c r="AW526" s="35"/>
      <c r="AX526" s="35"/>
    </row>
    <row r="527" ht="15.75" customHeight="1">
      <c r="D527" s="60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  <c r="AB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  <c r="AT527" s="35"/>
      <c r="AU527" s="35"/>
      <c r="AV527" s="35"/>
      <c r="AW527" s="35"/>
      <c r="AX527" s="35"/>
    </row>
    <row r="528" ht="15.75" customHeight="1">
      <c r="D528" s="60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35"/>
      <c r="AS528" s="35"/>
      <c r="AT528" s="35"/>
      <c r="AU528" s="35"/>
      <c r="AV528" s="35"/>
      <c r="AW528" s="35"/>
      <c r="AX528" s="35"/>
    </row>
    <row r="529" ht="15.75" customHeight="1">
      <c r="D529" s="60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  <c r="AU529" s="35"/>
      <c r="AV529" s="35"/>
      <c r="AW529" s="35"/>
      <c r="AX529" s="35"/>
    </row>
    <row r="530" ht="15.75" customHeight="1">
      <c r="D530" s="60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  <c r="AU530" s="35"/>
      <c r="AV530" s="35"/>
      <c r="AW530" s="35"/>
      <c r="AX530" s="35"/>
    </row>
    <row r="531" ht="15.75" customHeight="1">
      <c r="D531" s="60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  <c r="AU531" s="35"/>
      <c r="AV531" s="35"/>
      <c r="AW531" s="35"/>
      <c r="AX531" s="35"/>
    </row>
    <row r="532" ht="15.75" customHeight="1">
      <c r="D532" s="60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  <c r="AB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35"/>
      <c r="AS532" s="35"/>
      <c r="AT532" s="35"/>
      <c r="AU532" s="35"/>
      <c r="AV532" s="35"/>
      <c r="AW532" s="35"/>
      <c r="AX532" s="35"/>
    </row>
    <row r="533" ht="15.75" customHeight="1">
      <c r="D533" s="60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  <c r="AU533" s="35"/>
      <c r="AV533" s="35"/>
      <c r="AW533" s="35"/>
      <c r="AX533" s="35"/>
    </row>
    <row r="534" ht="15.75" customHeight="1">
      <c r="D534" s="60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  <c r="AU534" s="35"/>
      <c r="AV534" s="35"/>
      <c r="AW534" s="35"/>
      <c r="AX534" s="35"/>
    </row>
    <row r="535" ht="15.75" customHeight="1">
      <c r="D535" s="60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</row>
    <row r="536" ht="15.75" customHeight="1">
      <c r="D536" s="60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  <c r="AT536" s="35"/>
      <c r="AU536" s="35"/>
      <c r="AV536" s="35"/>
      <c r="AW536" s="35"/>
      <c r="AX536" s="35"/>
    </row>
    <row r="537" ht="15.75" customHeight="1">
      <c r="D537" s="60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  <c r="AT537" s="35"/>
      <c r="AU537" s="35"/>
      <c r="AV537" s="35"/>
      <c r="AW537" s="35"/>
      <c r="AX537" s="35"/>
    </row>
    <row r="538" ht="15.75" customHeight="1">
      <c r="D538" s="60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  <c r="AB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35"/>
      <c r="AS538" s="35"/>
      <c r="AT538" s="35"/>
      <c r="AU538" s="35"/>
      <c r="AV538" s="35"/>
      <c r="AW538" s="35"/>
      <c r="AX538" s="35"/>
    </row>
    <row r="539" ht="15.75" customHeight="1">
      <c r="D539" s="60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  <c r="AB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35"/>
      <c r="AS539" s="35"/>
      <c r="AT539" s="35"/>
      <c r="AU539" s="35"/>
      <c r="AV539" s="35"/>
      <c r="AW539" s="35"/>
      <c r="AX539" s="35"/>
    </row>
    <row r="540" ht="15.75" customHeight="1">
      <c r="D540" s="60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35"/>
      <c r="AS540" s="35"/>
      <c r="AT540" s="35"/>
      <c r="AU540" s="35"/>
      <c r="AV540" s="35"/>
      <c r="AW540" s="35"/>
      <c r="AX540" s="35"/>
    </row>
    <row r="541" ht="15.75" customHeight="1">
      <c r="D541" s="60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  <c r="AT541" s="35"/>
      <c r="AU541" s="35"/>
      <c r="AV541" s="35"/>
      <c r="AW541" s="35"/>
      <c r="AX541" s="35"/>
    </row>
    <row r="542" ht="15.75" customHeight="1">
      <c r="D542" s="60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  <c r="AU542" s="35"/>
      <c r="AV542" s="35"/>
      <c r="AW542" s="35"/>
      <c r="AX542" s="35"/>
    </row>
    <row r="543" ht="15.75" customHeight="1">
      <c r="D543" s="60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  <c r="AV543" s="35"/>
      <c r="AW543" s="35"/>
      <c r="AX543" s="35"/>
    </row>
    <row r="544" ht="15.75" customHeight="1">
      <c r="D544" s="60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  <c r="AU544" s="35"/>
      <c r="AV544" s="35"/>
      <c r="AW544" s="35"/>
      <c r="AX544" s="35"/>
    </row>
    <row r="545" ht="15.75" customHeight="1">
      <c r="D545" s="60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  <c r="AU545" s="35"/>
      <c r="AV545" s="35"/>
      <c r="AW545" s="35"/>
      <c r="AX545" s="35"/>
    </row>
    <row r="546" ht="15.75" customHeight="1">
      <c r="D546" s="60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  <c r="AU546" s="35"/>
      <c r="AV546" s="35"/>
      <c r="AW546" s="35"/>
      <c r="AX546" s="35"/>
    </row>
    <row r="547" ht="15.75" customHeight="1">
      <c r="D547" s="60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  <c r="AU547" s="35"/>
      <c r="AV547" s="35"/>
      <c r="AW547" s="35"/>
      <c r="AX547" s="35"/>
    </row>
    <row r="548" ht="15.75" customHeight="1">
      <c r="D548" s="60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  <c r="AU548" s="35"/>
      <c r="AV548" s="35"/>
      <c r="AW548" s="35"/>
      <c r="AX548" s="35"/>
    </row>
    <row r="549" ht="15.75" customHeight="1">
      <c r="D549" s="60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  <c r="AU549" s="35"/>
      <c r="AV549" s="35"/>
      <c r="AW549" s="35"/>
      <c r="AX549" s="35"/>
    </row>
    <row r="550" ht="15.75" customHeight="1">
      <c r="D550" s="60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  <c r="AU550" s="35"/>
      <c r="AV550" s="35"/>
      <c r="AW550" s="35"/>
      <c r="AX550" s="35"/>
    </row>
    <row r="551" ht="15.75" customHeight="1">
      <c r="D551" s="60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  <c r="AU551" s="35"/>
      <c r="AV551" s="35"/>
      <c r="AW551" s="35"/>
      <c r="AX551" s="35"/>
    </row>
    <row r="552" ht="15.75" customHeight="1">
      <c r="D552" s="60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  <c r="AX552" s="35"/>
    </row>
    <row r="553" ht="15.75" customHeight="1">
      <c r="D553" s="60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</row>
    <row r="554" ht="15.75" customHeight="1">
      <c r="D554" s="60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  <c r="AX554" s="35"/>
    </row>
    <row r="555" ht="15.75" customHeight="1">
      <c r="D555" s="60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  <c r="AU555" s="35"/>
      <c r="AV555" s="35"/>
      <c r="AW555" s="35"/>
      <c r="AX555" s="35"/>
    </row>
    <row r="556" ht="15.75" customHeight="1">
      <c r="D556" s="60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  <c r="AU556" s="35"/>
      <c r="AV556" s="35"/>
      <c r="AW556" s="35"/>
      <c r="AX556" s="35"/>
    </row>
    <row r="557" ht="15.75" customHeight="1">
      <c r="D557" s="60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  <c r="AU557" s="35"/>
      <c r="AV557" s="35"/>
      <c r="AW557" s="35"/>
      <c r="AX557" s="35"/>
    </row>
    <row r="558" ht="15.75" customHeight="1">
      <c r="D558" s="60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  <c r="AU558" s="35"/>
      <c r="AV558" s="35"/>
      <c r="AW558" s="35"/>
      <c r="AX558" s="35"/>
    </row>
    <row r="559" ht="15.75" customHeight="1">
      <c r="D559" s="60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  <c r="AV559" s="35"/>
      <c r="AW559" s="35"/>
      <c r="AX559" s="35"/>
    </row>
    <row r="560" ht="15.75" customHeight="1">
      <c r="D560" s="60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  <c r="AU560" s="35"/>
      <c r="AV560" s="35"/>
      <c r="AW560" s="35"/>
      <c r="AX560" s="35"/>
    </row>
    <row r="561" ht="15.75" customHeight="1">
      <c r="D561" s="60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</row>
    <row r="562" ht="15.75" customHeight="1">
      <c r="D562" s="60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  <c r="AV562" s="35"/>
      <c r="AW562" s="35"/>
      <c r="AX562" s="35"/>
    </row>
    <row r="563" ht="15.75" customHeight="1">
      <c r="D563" s="60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  <c r="AU563" s="35"/>
      <c r="AV563" s="35"/>
      <c r="AW563" s="35"/>
      <c r="AX563" s="35"/>
    </row>
    <row r="564" ht="15.75" customHeight="1">
      <c r="D564" s="60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  <c r="AU564" s="35"/>
      <c r="AV564" s="35"/>
      <c r="AW564" s="35"/>
      <c r="AX564" s="35"/>
    </row>
    <row r="565" ht="15.75" customHeight="1">
      <c r="D565" s="60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  <c r="AU565" s="35"/>
      <c r="AV565" s="35"/>
      <c r="AW565" s="35"/>
      <c r="AX565" s="35"/>
    </row>
    <row r="566" ht="15.75" customHeight="1">
      <c r="D566" s="60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</row>
    <row r="567" ht="15.75" customHeight="1">
      <c r="D567" s="60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  <c r="AU567" s="35"/>
      <c r="AV567" s="35"/>
      <c r="AW567" s="35"/>
      <c r="AX567" s="35"/>
    </row>
    <row r="568" ht="15.75" customHeight="1">
      <c r="D568" s="60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  <c r="AU568" s="35"/>
      <c r="AV568" s="35"/>
      <c r="AW568" s="35"/>
      <c r="AX568" s="35"/>
    </row>
    <row r="569" ht="15.75" customHeight="1">
      <c r="D569" s="60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  <c r="AU569" s="35"/>
      <c r="AV569" s="35"/>
      <c r="AW569" s="35"/>
      <c r="AX569" s="35"/>
    </row>
    <row r="570" ht="15.75" customHeight="1">
      <c r="D570" s="60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</row>
    <row r="571" ht="15.75" customHeight="1">
      <c r="D571" s="60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</row>
    <row r="572" ht="15.75" customHeight="1">
      <c r="D572" s="60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  <c r="AU572" s="35"/>
      <c r="AV572" s="35"/>
      <c r="AW572" s="35"/>
      <c r="AX572" s="35"/>
    </row>
    <row r="573" ht="15.75" customHeight="1">
      <c r="D573" s="60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  <c r="AU573" s="35"/>
      <c r="AV573" s="35"/>
      <c r="AW573" s="35"/>
      <c r="AX573" s="35"/>
    </row>
    <row r="574" ht="15.75" customHeight="1">
      <c r="D574" s="60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  <c r="AU574" s="35"/>
      <c r="AV574" s="35"/>
      <c r="AW574" s="35"/>
      <c r="AX574" s="35"/>
    </row>
    <row r="575" ht="15.75" customHeight="1">
      <c r="D575" s="60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  <c r="AU575" s="35"/>
      <c r="AV575" s="35"/>
      <c r="AW575" s="35"/>
      <c r="AX575" s="35"/>
    </row>
    <row r="576" ht="15.75" customHeight="1">
      <c r="D576" s="60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  <c r="AU576" s="35"/>
      <c r="AV576" s="35"/>
      <c r="AW576" s="35"/>
      <c r="AX576" s="35"/>
    </row>
    <row r="577" ht="15.75" customHeight="1">
      <c r="D577" s="60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  <c r="AU577" s="35"/>
      <c r="AV577" s="35"/>
      <c r="AW577" s="35"/>
      <c r="AX577" s="35"/>
    </row>
    <row r="578" ht="15.75" customHeight="1">
      <c r="D578" s="60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  <c r="AU578" s="35"/>
      <c r="AV578" s="35"/>
      <c r="AW578" s="35"/>
      <c r="AX578" s="35"/>
    </row>
    <row r="579" ht="15.75" customHeight="1">
      <c r="D579" s="60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  <c r="AU579" s="35"/>
      <c r="AV579" s="35"/>
      <c r="AW579" s="35"/>
      <c r="AX579" s="35"/>
    </row>
    <row r="580" ht="15.75" customHeight="1">
      <c r="D580" s="60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</row>
    <row r="581" ht="15.75" customHeight="1">
      <c r="D581" s="60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</row>
    <row r="582" ht="15.75" customHeight="1">
      <c r="D582" s="60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</row>
    <row r="583" ht="15.75" customHeight="1">
      <c r="D583" s="60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  <c r="AB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35"/>
      <c r="AS583" s="35"/>
      <c r="AT583" s="35"/>
      <c r="AU583" s="35"/>
      <c r="AV583" s="35"/>
      <c r="AW583" s="35"/>
      <c r="AX583" s="35"/>
    </row>
    <row r="584" ht="15.75" customHeight="1">
      <c r="D584" s="60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</row>
    <row r="585" ht="15.75" customHeight="1">
      <c r="D585" s="60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  <c r="AU585" s="35"/>
      <c r="AV585" s="35"/>
      <c r="AW585" s="35"/>
      <c r="AX585" s="35"/>
    </row>
    <row r="586" ht="15.75" customHeight="1">
      <c r="D586" s="60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  <c r="AU586" s="35"/>
      <c r="AV586" s="35"/>
      <c r="AW586" s="35"/>
      <c r="AX586" s="35"/>
    </row>
    <row r="587" ht="15.75" customHeight="1">
      <c r="D587" s="60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35"/>
      <c r="AS587" s="35"/>
      <c r="AT587" s="35"/>
      <c r="AU587" s="35"/>
      <c r="AV587" s="35"/>
      <c r="AW587" s="35"/>
      <c r="AX587" s="35"/>
    </row>
    <row r="588" ht="15.75" customHeight="1">
      <c r="D588" s="60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  <c r="AU588" s="35"/>
      <c r="AV588" s="35"/>
      <c r="AW588" s="35"/>
      <c r="AX588" s="35"/>
    </row>
    <row r="589" ht="15.75" customHeight="1">
      <c r="D589" s="60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  <c r="AX589" s="35"/>
    </row>
    <row r="590" ht="15.75" customHeight="1">
      <c r="D590" s="60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</row>
    <row r="591" ht="15.75" customHeight="1">
      <c r="D591" s="60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  <c r="AU591" s="35"/>
      <c r="AV591" s="35"/>
      <c r="AW591" s="35"/>
      <c r="AX591" s="35"/>
    </row>
    <row r="592" ht="15.75" customHeight="1">
      <c r="D592" s="60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  <c r="AU592" s="35"/>
      <c r="AV592" s="35"/>
      <c r="AW592" s="35"/>
      <c r="AX592" s="35"/>
    </row>
    <row r="593" ht="15.75" customHeight="1">
      <c r="D593" s="60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35"/>
      <c r="AS593" s="35"/>
      <c r="AT593" s="35"/>
      <c r="AU593" s="35"/>
      <c r="AV593" s="35"/>
      <c r="AW593" s="35"/>
      <c r="AX593" s="35"/>
    </row>
    <row r="594" ht="15.75" customHeight="1">
      <c r="D594" s="60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  <c r="AB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35"/>
      <c r="AS594" s="35"/>
      <c r="AT594" s="35"/>
      <c r="AU594" s="35"/>
      <c r="AV594" s="35"/>
      <c r="AW594" s="35"/>
      <c r="AX594" s="35"/>
    </row>
    <row r="595" ht="15.75" customHeight="1">
      <c r="D595" s="60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B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  <c r="AU595" s="35"/>
      <c r="AV595" s="35"/>
      <c r="AW595" s="35"/>
      <c r="AX595" s="35"/>
    </row>
    <row r="596" ht="15.75" customHeight="1">
      <c r="D596" s="60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B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35"/>
      <c r="AS596" s="35"/>
      <c r="AT596" s="35"/>
      <c r="AU596" s="35"/>
      <c r="AV596" s="35"/>
      <c r="AW596" s="35"/>
      <c r="AX596" s="35"/>
    </row>
    <row r="597" ht="15.75" customHeight="1">
      <c r="D597" s="60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  <c r="AV597" s="35"/>
      <c r="AW597" s="35"/>
      <c r="AX597" s="35"/>
    </row>
    <row r="598" ht="15.75" customHeight="1">
      <c r="D598" s="60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  <c r="AX598" s="35"/>
    </row>
    <row r="599" ht="15.75" customHeight="1">
      <c r="D599" s="60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  <c r="AU599" s="35"/>
      <c r="AV599" s="35"/>
      <c r="AW599" s="35"/>
      <c r="AX599" s="35"/>
    </row>
    <row r="600" ht="15.75" customHeight="1">
      <c r="D600" s="60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  <c r="AT600" s="35"/>
      <c r="AU600" s="35"/>
      <c r="AV600" s="35"/>
      <c r="AW600" s="35"/>
      <c r="AX600" s="35"/>
    </row>
    <row r="601" ht="15.75" customHeight="1">
      <c r="D601" s="60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  <c r="AU601" s="35"/>
      <c r="AV601" s="35"/>
      <c r="AW601" s="35"/>
      <c r="AX601" s="35"/>
    </row>
    <row r="602" ht="15.75" customHeight="1">
      <c r="D602" s="60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  <c r="AU602" s="35"/>
      <c r="AV602" s="35"/>
      <c r="AW602" s="35"/>
      <c r="AX602" s="35"/>
    </row>
    <row r="603" ht="15.75" customHeight="1">
      <c r="D603" s="60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  <c r="AU603" s="35"/>
      <c r="AV603" s="35"/>
      <c r="AW603" s="35"/>
      <c r="AX603" s="35"/>
    </row>
    <row r="604" ht="15.75" customHeight="1">
      <c r="D604" s="60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  <c r="AT604" s="35"/>
      <c r="AU604" s="35"/>
      <c r="AV604" s="35"/>
      <c r="AW604" s="35"/>
      <c r="AX604" s="35"/>
    </row>
    <row r="605" ht="15.75" customHeight="1">
      <c r="D605" s="60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  <c r="AB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35"/>
      <c r="AS605" s="35"/>
      <c r="AT605" s="35"/>
      <c r="AU605" s="35"/>
      <c r="AV605" s="35"/>
      <c r="AW605" s="35"/>
      <c r="AX605" s="35"/>
    </row>
    <row r="606" ht="15.75" customHeight="1">
      <c r="D606" s="60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  <c r="AV606" s="35"/>
      <c r="AW606" s="35"/>
      <c r="AX606" s="35"/>
    </row>
    <row r="607" ht="15.75" customHeight="1">
      <c r="D607" s="60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  <c r="AV607" s="35"/>
      <c r="AW607" s="35"/>
      <c r="AX607" s="35"/>
    </row>
    <row r="608" ht="15.75" customHeight="1">
      <c r="D608" s="60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  <c r="AU608" s="35"/>
      <c r="AV608" s="35"/>
      <c r="AW608" s="35"/>
      <c r="AX608" s="35"/>
    </row>
    <row r="609" ht="15.75" customHeight="1">
      <c r="D609" s="60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  <c r="AU609" s="35"/>
      <c r="AV609" s="35"/>
      <c r="AW609" s="35"/>
      <c r="AX609" s="35"/>
    </row>
    <row r="610" ht="15.75" customHeight="1">
      <c r="D610" s="60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35"/>
      <c r="AS610" s="35"/>
      <c r="AT610" s="35"/>
      <c r="AU610" s="35"/>
      <c r="AV610" s="35"/>
      <c r="AW610" s="35"/>
      <c r="AX610" s="35"/>
    </row>
    <row r="611" ht="15.75" customHeight="1">
      <c r="D611" s="60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  <c r="AB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35"/>
      <c r="AS611" s="35"/>
      <c r="AT611" s="35"/>
      <c r="AU611" s="35"/>
      <c r="AV611" s="35"/>
      <c r="AW611" s="35"/>
      <c r="AX611" s="35"/>
    </row>
    <row r="612" ht="15.75" customHeight="1">
      <c r="D612" s="60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  <c r="AB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35"/>
      <c r="AS612" s="35"/>
      <c r="AT612" s="35"/>
      <c r="AU612" s="35"/>
      <c r="AV612" s="35"/>
      <c r="AW612" s="35"/>
      <c r="AX612" s="35"/>
    </row>
    <row r="613" ht="15.75" customHeight="1">
      <c r="D613" s="60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  <c r="AU613" s="35"/>
      <c r="AV613" s="35"/>
      <c r="AW613" s="35"/>
      <c r="AX613" s="35"/>
    </row>
    <row r="614" ht="15.75" customHeight="1">
      <c r="D614" s="60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  <c r="AU614" s="35"/>
      <c r="AV614" s="35"/>
      <c r="AW614" s="35"/>
      <c r="AX614" s="35"/>
    </row>
    <row r="615" ht="15.75" customHeight="1">
      <c r="D615" s="60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  <c r="AX615" s="35"/>
    </row>
    <row r="616" ht="15.75" customHeight="1">
      <c r="D616" s="60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  <c r="AU616" s="35"/>
      <c r="AV616" s="35"/>
      <c r="AW616" s="35"/>
      <c r="AX616" s="35"/>
    </row>
    <row r="617" ht="15.75" customHeight="1">
      <c r="D617" s="60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  <c r="AT617" s="35"/>
      <c r="AU617" s="35"/>
      <c r="AV617" s="35"/>
      <c r="AW617" s="35"/>
      <c r="AX617" s="35"/>
    </row>
    <row r="618" ht="15.75" customHeight="1">
      <c r="D618" s="60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  <c r="AB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35"/>
      <c r="AS618" s="35"/>
      <c r="AT618" s="35"/>
      <c r="AU618" s="35"/>
      <c r="AV618" s="35"/>
      <c r="AW618" s="35"/>
      <c r="AX618" s="35"/>
    </row>
    <row r="619" ht="15.75" customHeight="1">
      <c r="D619" s="60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  <c r="AU619" s="35"/>
      <c r="AV619" s="35"/>
      <c r="AW619" s="35"/>
      <c r="AX619" s="35"/>
    </row>
    <row r="620" ht="15.75" customHeight="1">
      <c r="D620" s="60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  <c r="AB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35"/>
      <c r="AS620" s="35"/>
      <c r="AT620" s="35"/>
      <c r="AU620" s="35"/>
      <c r="AV620" s="35"/>
      <c r="AW620" s="35"/>
      <c r="AX620" s="35"/>
    </row>
    <row r="621" ht="15.75" customHeight="1">
      <c r="D621" s="60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  <c r="AU621" s="35"/>
      <c r="AV621" s="35"/>
      <c r="AW621" s="35"/>
      <c r="AX621" s="35"/>
    </row>
    <row r="622" ht="15.75" customHeight="1">
      <c r="D622" s="60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  <c r="AU622" s="35"/>
      <c r="AV622" s="35"/>
      <c r="AW622" s="35"/>
      <c r="AX622" s="35"/>
    </row>
    <row r="623" ht="15.75" customHeight="1">
      <c r="D623" s="60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  <c r="AU623" s="35"/>
      <c r="AV623" s="35"/>
      <c r="AW623" s="35"/>
      <c r="AX623" s="35"/>
    </row>
    <row r="624" ht="15.75" customHeight="1">
      <c r="D624" s="60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  <c r="AU624" s="35"/>
      <c r="AV624" s="35"/>
      <c r="AW624" s="35"/>
      <c r="AX624" s="35"/>
    </row>
    <row r="625" ht="15.75" customHeight="1">
      <c r="D625" s="60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  <c r="AU625" s="35"/>
      <c r="AV625" s="35"/>
      <c r="AW625" s="35"/>
      <c r="AX625" s="35"/>
    </row>
    <row r="626" ht="15.75" customHeight="1">
      <c r="D626" s="60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  <c r="AU626" s="35"/>
      <c r="AV626" s="35"/>
      <c r="AW626" s="35"/>
      <c r="AX626" s="35"/>
    </row>
    <row r="627" ht="15.75" customHeight="1">
      <c r="D627" s="60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  <c r="AU627" s="35"/>
      <c r="AV627" s="35"/>
      <c r="AW627" s="35"/>
      <c r="AX627" s="35"/>
    </row>
    <row r="628" ht="15.75" customHeight="1">
      <c r="D628" s="60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  <c r="AU628" s="35"/>
      <c r="AV628" s="35"/>
      <c r="AW628" s="35"/>
      <c r="AX628" s="35"/>
    </row>
    <row r="629" ht="15.75" customHeight="1">
      <c r="D629" s="60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  <c r="AU629" s="35"/>
      <c r="AV629" s="35"/>
      <c r="AW629" s="35"/>
      <c r="AX629" s="35"/>
    </row>
    <row r="630" ht="15.75" customHeight="1">
      <c r="D630" s="60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  <c r="AU630" s="35"/>
      <c r="AV630" s="35"/>
      <c r="AW630" s="35"/>
      <c r="AX630" s="35"/>
    </row>
    <row r="631" ht="15.75" customHeight="1">
      <c r="D631" s="60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</row>
    <row r="632" ht="15.75" customHeight="1">
      <c r="D632" s="60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</row>
    <row r="633" ht="15.75" customHeight="1">
      <c r="D633" s="60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  <c r="AX633" s="35"/>
    </row>
    <row r="634" ht="15.75" customHeight="1">
      <c r="D634" s="60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  <c r="AU634" s="35"/>
      <c r="AV634" s="35"/>
      <c r="AW634" s="35"/>
      <c r="AX634" s="35"/>
    </row>
    <row r="635" ht="15.75" customHeight="1">
      <c r="D635" s="60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35"/>
      <c r="AS635" s="35"/>
      <c r="AT635" s="35"/>
      <c r="AU635" s="35"/>
      <c r="AV635" s="35"/>
      <c r="AW635" s="35"/>
      <c r="AX635" s="35"/>
    </row>
    <row r="636" ht="15.75" customHeight="1">
      <c r="D636" s="60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  <c r="AU636" s="35"/>
      <c r="AV636" s="35"/>
      <c r="AW636" s="35"/>
      <c r="AX636" s="35"/>
    </row>
    <row r="637" ht="15.75" customHeight="1">
      <c r="D637" s="60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  <c r="AU637" s="35"/>
      <c r="AV637" s="35"/>
      <c r="AW637" s="35"/>
      <c r="AX637" s="35"/>
    </row>
    <row r="638" ht="15.75" customHeight="1">
      <c r="D638" s="60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  <c r="AU638" s="35"/>
      <c r="AV638" s="35"/>
      <c r="AW638" s="35"/>
      <c r="AX638" s="35"/>
    </row>
    <row r="639" ht="15.75" customHeight="1">
      <c r="D639" s="60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  <c r="AB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35"/>
      <c r="AS639" s="35"/>
      <c r="AT639" s="35"/>
      <c r="AU639" s="35"/>
      <c r="AV639" s="35"/>
      <c r="AW639" s="35"/>
      <c r="AX639" s="35"/>
    </row>
    <row r="640" ht="15.75" customHeight="1">
      <c r="D640" s="60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  <c r="AU640" s="35"/>
      <c r="AV640" s="35"/>
      <c r="AW640" s="35"/>
      <c r="AX640" s="35"/>
    </row>
    <row r="641" ht="15.75" customHeight="1">
      <c r="D641" s="60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  <c r="AU641" s="35"/>
      <c r="AV641" s="35"/>
      <c r="AW641" s="35"/>
      <c r="AX641" s="35"/>
    </row>
    <row r="642" ht="15.75" customHeight="1">
      <c r="D642" s="60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  <c r="AU642" s="35"/>
      <c r="AV642" s="35"/>
      <c r="AW642" s="35"/>
      <c r="AX642" s="35"/>
    </row>
    <row r="643" ht="15.75" customHeight="1">
      <c r="D643" s="60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5"/>
      <c r="AW643" s="35"/>
      <c r="AX643" s="35"/>
    </row>
    <row r="644" ht="15.75" customHeight="1">
      <c r="D644" s="60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  <c r="AU644" s="35"/>
      <c r="AV644" s="35"/>
      <c r="AW644" s="35"/>
      <c r="AX644" s="35"/>
    </row>
    <row r="645" ht="15.75" customHeight="1">
      <c r="D645" s="60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35"/>
      <c r="AS645" s="35"/>
      <c r="AT645" s="35"/>
      <c r="AU645" s="35"/>
      <c r="AV645" s="35"/>
      <c r="AW645" s="35"/>
      <c r="AX645" s="35"/>
    </row>
    <row r="646" ht="15.75" customHeight="1">
      <c r="D646" s="60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  <c r="AU646" s="35"/>
      <c r="AV646" s="35"/>
      <c r="AW646" s="35"/>
      <c r="AX646" s="35"/>
    </row>
    <row r="647" ht="15.75" customHeight="1">
      <c r="D647" s="60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  <c r="AU647" s="35"/>
      <c r="AV647" s="35"/>
      <c r="AW647" s="35"/>
      <c r="AX647" s="35"/>
    </row>
    <row r="648" ht="15.75" customHeight="1">
      <c r="D648" s="60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  <c r="AU648" s="35"/>
      <c r="AV648" s="35"/>
      <c r="AW648" s="35"/>
      <c r="AX648" s="35"/>
    </row>
    <row r="649" ht="15.75" customHeight="1">
      <c r="D649" s="60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35"/>
      <c r="AS649" s="35"/>
      <c r="AT649" s="35"/>
      <c r="AU649" s="35"/>
      <c r="AV649" s="35"/>
      <c r="AW649" s="35"/>
      <c r="AX649" s="35"/>
    </row>
    <row r="650" ht="15.75" customHeight="1">
      <c r="D650" s="60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  <c r="AU650" s="35"/>
      <c r="AV650" s="35"/>
      <c r="AW650" s="35"/>
      <c r="AX650" s="35"/>
    </row>
    <row r="651" ht="15.75" customHeight="1">
      <c r="D651" s="60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5"/>
      <c r="AW651" s="35"/>
      <c r="AX651" s="35"/>
    </row>
    <row r="652" ht="15.75" customHeight="1">
      <c r="D652" s="60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  <c r="AU652" s="35"/>
      <c r="AV652" s="35"/>
      <c r="AW652" s="35"/>
      <c r="AX652" s="35"/>
    </row>
    <row r="653" ht="15.75" customHeight="1">
      <c r="D653" s="60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  <c r="AB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35"/>
      <c r="AS653" s="35"/>
      <c r="AT653" s="35"/>
      <c r="AU653" s="35"/>
      <c r="AV653" s="35"/>
      <c r="AW653" s="35"/>
      <c r="AX653" s="35"/>
    </row>
    <row r="654" ht="15.75" customHeight="1">
      <c r="D654" s="60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  <c r="AU654" s="35"/>
      <c r="AV654" s="35"/>
      <c r="AW654" s="35"/>
      <c r="AX654" s="35"/>
    </row>
    <row r="655" ht="15.75" customHeight="1">
      <c r="D655" s="60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  <c r="AU655" s="35"/>
      <c r="AV655" s="35"/>
      <c r="AW655" s="35"/>
      <c r="AX655" s="35"/>
    </row>
    <row r="656" ht="15.75" customHeight="1">
      <c r="D656" s="60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B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35"/>
      <c r="AS656" s="35"/>
      <c r="AT656" s="35"/>
      <c r="AU656" s="35"/>
      <c r="AV656" s="35"/>
      <c r="AW656" s="35"/>
      <c r="AX656" s="35"/>
    </row>
    <row r="657" ht="15.75" customHeight="1">
      <c r="D657" s="60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  <c r="AB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35"/>
      <c r="AS657" s="35"/>
      <c r="AT657" s="35"/>
      <c r="AU657" s="35"/>
      <c r="AV657" s="35"/>
      <c r="AW657" s="35"/>
      <c r="AX657" s="35"/>
    </row>
    <row r="658" ht="15.75" customHeight="1">
      <c r="D658" s="60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  <c r="AU658" s="35"/>
      <c r="AV658" s="35"/>
      <c r="AW658" s="35"/>
      <c r="AX658" s="35"/>
    </row>
    <row r="659" ht="15.75" customHeight="1">
      <c r="D659" s="60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  <c r="AU659" s="35"/>
      <c r="AV659" s="35"/>
      <c r="AW659" s="35"/>
      <c r="AX659" s="35"/>
    </row>
    <row r="660" ht="15.75" customHeight="1">
      <c r="D660" s="60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  <c r="AX660" s="35"/>
    </row>
    <row r="661" ht="15.75" customHeight="1">
      <c r="D661" s="60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  <c r="AU661" s="35"/>
      <c r="AV661" s="35"/>
      <c r="AW661" s="35"/>
      <c r="AX661" s="35"/>
    </row>
    <row r="662" ht="15.75" customHeight="1">
      <c r="D662" s="60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  <c r="AV662" s="35"/>
      <c r="AW662" s="35"/>
      <c r="AX662" s="35"/>
    </row>
    <row r="663" ht="15.75" customHeight="1">
      <c r="D663" s="60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  <c r="AU663" s="35"/>
      <c r="AV663" s="35"/>
      <c r="AW663" s="35"/>
      <c r="AX663" s="35"/>
    </row>
    <row r="664" ht="15.75" customHeight="1">
      <c r="D664" s="60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  <c r="AU664" s="35"/>
      <c r="AV664" s="35"/>
      <c r="AW664" s="35"/>
      <c r="AX664" s="35"/>
    </row>
    <row r="665" ht="15.75" customHeight="1">
      <c r="D665" s="60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  <c r="AB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35"/>
      <c r="AS665" s="35"/>
      <c r="AT665" s="35"/>
      <c r="AU665" s="35"/>
      <c r="AV665" s="35"/>
      <c r="AW665" s="35"/>
      <c r="AX665" s="35"/>
    </row>
    <row r="666" ht="15.75" customHeight="1">
      <c r="D666" s="60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  <c r="AB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35"/>
      <c r="AS666" s="35"/>
      <c r="AT666" s="35"/>
      <c r="AU666" s="35"/>
      <c r="AV666" s="35"/>
      <c r="AW666" s="35"/>
      <c r="AX666" s="35"/>
    </row>
    <row r="667" ht="15.75" customHeight="1">
      <c r="D667" s="60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  <c r="AB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35"/>
      <c r="AS667" s="35"/>
      <c r="AT667" s="35"/>
      <c r="AU667" s="35"/>
      <c r="AV667" s="35"/>
      <c r="AW667" s="35"/>
      <c r="AX667" s="35"/>
    </row>
    <row r="668" ht="15.75" customHeight="1">
      <c r="D668" s="60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  <c r="AU668" s="35"/>
      <c r="AV668" s="35"/>
      <c r="AW668" s="35"/>
      <c r="AX668" s="35"/>
    </row>
    <row r="669" ht="15.75" customHeight="1">
      <c r="D669" s="60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  <c r="AX669" s="35"/>
    </row>
    <row r="670" ht="15.75" customHeight="1">
      <c r="D670" s="60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  <c r="AU670" s="35"/>
      <c r="AV670" s="35"/>
      <c r="AW670" s="35"/>
      <c r="AX670" s="35"/>
    </row>
    <row r="671" ht="15.75" customHeight="1">
      <c r="D671" s="60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  <c r="AB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35"/>
      <c r="AS671" s="35"/>
      <c r="AT671" s="35"/>
      <c r="AU671" s="35"/>
      <c r="AV671" s="35"/>
      <c r="AW671" s="35"/>
      <c r="AX671" s="35"/>
    </row>
    <row r="672" ht="15.75" customHeight="1">
      <c r="D672" s="60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  <c r="AT672" s="35"/>
      <c r="AU672" s="35"/>
      <c r="AV672" s="35"/>
      <c r="AW672" s="35"/>
      <c r="AX672" s="35"/>
    </row>
    <row r="673" ht="15.75" customHeight="1">
      <c r="D673" s="60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  <c r="AB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35"/>
      <c r="AS673" s="35"/>
      <c r="AT673" s="35"/>
      <c r="AU673" s="35"/>
      <c r="AV673" s="35"/>
      <c r="AW673" s="35"/>
      <c r="AX673" s="35"/>
    </row>
    <row r="674" ht="15.75" customHeight="1">
      <c r="D674" s="60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  <c r="AV674" s="35"/>
      <c r="AW674" s="35"/>
      <c r="AX674" s="35"/>
    </row>
    <row r="675" ht="15.75" customHeight="1">
      <c r="D675" s="60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  <c r="AB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35"/>
      <c r="AS675" s="35"/>
      <c r="AT675" s="35"/>
      <c r="AU675" s="35"/>
      <c r="AV675" s="35"/>
      <c r="AW675" s="35"/>
      <c r="AX675" s="35"/>
    </row>
    <row r="676" ht="15.75" customHeight="1">
      <c r="D676" s="60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  <c r="AB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35"/>
      <c r="AS676" s="35"/>
      <c r="AT676" s="35"/>
      <c r="AU676" s="35"/>
      <c r="AV676" s="35"/>
      <c r="AW676" s="35"/>
      <c r="AX676" s="35"/>
    </row>
    <row r="677" ht="15.75" customHeight="1">
      <c r="D677" s="60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  <c r="AB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35"/>
      <c r="AS677" s="35"/>
      <c r="AT677" s="35"/>
      <c r="AU677" s="35"/>
      <c r="AV677" s="35"/>
      <c r="AW677" s="35"/>
      <c r="AX677" s="35"/>
    </row>
    <row r="678" ht="15.75" customHeight="1">
      <c r="D678" s="60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  <c r="AX678" s="35"/>
    </row>
    <row r="679" ht="15.75" customHeight="1">
      <c r="D679" s="60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  <c r="AV679" s="35"/>
      <c r="AW679" s="35"/>
      <c r="AX679" s="35"/>
    </row>
    <row r="680" ht="15.75" customHeight="1">
      <c r="D680" s="60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  <c r="AU680" s="35"/>
      <c r="AV680" s="35"/>
      <c r="AW680" s="35"/>
      <c r="AX680" s="35"/>
    </row>
    <row r="681" ht="15.75" customHeight="1">
      <c r="D681" s="60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  <c r="AB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  <c r="AU681" s="35"/>
      <c r="AV681" s="35"/>
      <c r="AW681" s="35"/>
      <c r="AX681" s="35"/>
    </row>
    <row r="682" ht="15.75" customHeight="1">
      <c r="D682" s="60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  <c r="AU682" s="35"/>
      <c r="AV682" s="35"/>
      <c r="AW682" s="35"/>
      <c r="AX682" s="35"/>
    </row>
    <row r="683" ht="15.75" customHeight="1">
      <c r="D683" s="60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  <c r="AU683" s="35"/>
      <c r="AV683" s="35"/>
      <c r="AW683" s="35"/>
      <c r="AX683" s="35"/>
    </row>
    <row r="684" ht="15.75" customHeight="1">
      <c r="D684" s="60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  <c r="AU684" s="35"/>
      <c r="AV684" s="35"/>
      <c r="AW684" s="35"/>
      <c r="AX684" s="35"/>
    </row>
    <row r="685" ht="15.75" customHeight="1">
      <c r="D685" s="60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  <c r="AU685" s="35"/>
      <c r="AV685" s="35"/>
      <c r="AW685" s="35"/>
      <c r="AX685" s="35"/>
    </row>
    <row r="686" ht="15.75" customHeight="1">
      <c r="D686" s="60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  <c r="AU686" s="35"/>
      <c r="AV686" s="35"/>
      <c r="AW686" s="35"/>
      <c r="AX686" s="35"/>
    </row>
    <row r="687" ht="15.75" customHeight="1">
      <c r="D687" s="60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  <c r="AV687" s="35"/>
      <c r="AW687" s="35"/>
      <c r="AX687" s="35"/>
    </row>
    <row r="688" ht="15.75" customHeight="1">
      <c r="D688" s="60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  <c r="AU688" s="35"/>
      <c r="AV688" s="35"/>
      <c r="AW688" s="35"/>
      <c r="AX688" s="35"/>
    </row>
    <row r="689" ht="15.75" customHeight="1">
      <c r="D689" s="60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  <c r="AB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  <c r="AU689" s="35"/>
      <c r="AV689" s="35"/>
      <c r="AW689" s="35"/>
      <c r="AX689" s="35"/>
    </row>
    <row r="690" ht="15.75" customHeight="1">
      <c r="D690" s="60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  <c r="AB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  <c r="AU690" s="35"/>
      <c r="AV690" s="35"/>
      <c r="AW690" s="35"/>
      <c r="AX690" s="35"/>
    </row>
    <row r="691" ht="15.75" customHeight="1">
      <c r="D691" s="60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  <c r="AU691" s="35"/>
      <c r="AV691" s="35"/>
      <c r="AW691" s="35"/>
      <c r="AX691" s="35"/>
    </row>
    <row r="692" ht="15.75" customHeight="1">
      <c r="D692" s="60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  <c r="AU692" s="35"/>
      <c r="AV692" s="35"/>
      <c r="AW692" s="35"/>
      <c r="AX692" s="35"/>
    </row>
    <row r="693" ht="15.75" customHeight="1">
      <c r="D693" s="60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  <c r="AU693" s="35"/>
      <c r="AV693" s="35"/>
      <c r="AW693" s="35"/>
      <c r="AX693" s="35"/>
    </row>
    <row r="694" ht="15.75" customHeight="1">
      <c r="D694" s="60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  <c r="AB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  <c r="AU694" s="35"/>
      <c r="AV694" s="35"/>
      <c r="AW694" s="35"/>
      <c r="AX694" s="35"/>
    </row>
    <row r="695" ht="15.75" customHeight="1">
      <c r="D695" s="60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  <c r="AB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  <c r="AT695" s="35"/>
      <c r="AU695" s="35"/>
      <c r="AV695" s="35"/>
      <c r="AW695" s="35"/>
      <c r="AX695" s="35"/>
    </row>
    <row r="696" ht="15.75" customHeight="1">
      <c r="D696" s="60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  <c r="AV696" s="35"/>
      <c r="AW696" s="35"/>
      <c r="AX696" s="35"/>
    </row>
    <row r="697" ht="15.75" customHeight="1">
      <c r="D697" s="60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</row>
    <row r="698" ht="15.75" customHeight="1">
      <c r="D698" s="60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</row>
    <row r="699" ht="15.75" customHeight="1">
      <c r="D699" s="60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  <c r="AV699" s="35"/>
      <c r="AW699" s="35"/>
      <c r="AX699" s="35"/>
    </row>
    <row r="700" ht="15.75" customHeight="1">
      <c r="D700" s="60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  <c r="AB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35"/>
      <c r="AS700" s="35"/>
      <c r="AT700" s="35"/>
      <c r="AU700" s="35"/>
      <c r="AV700" s="35"/>
      <c r="AW700" s="35"/>
      <c r="AX700" s="35"/>
    </row>
    <row r="701" ht="15.75" customHeight="1">
      <c r="D701" s="60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  <c r="AB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  <c r="AU701" s="35"/>
      <c r="AV701" s="35"/>
      <c r="AW701" s="35"/>
      <c r="AX701" s="35"/>
    </row>
    <row r="702" ht="15.75" customHeight="1">
      <c r="D702" s="60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  <c r="AT702" s="35"/>
      <c r="AU702" s="35"/>
      <c r="AV702" s="35"/>
      <c r="AW702" s="35"/>
      <c r="AX702" s="35"/>
    </row>
    <row r="703" ht="15.75" customHeight="1">
      <c r="D703" s="60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  <c r="AU703" s="35"/>
      <c r="AV703" s="35"/>
      <c r="AW703" s="35"/>
      <c r="AX703" s="35"/>
    </row>
    <row r="704" ht="15.75" customHeight="1">
      <c r="D704" s="60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  <c r="AU704" s="35"/>
      <c r="AV704" s="35"/>
      <c r="AW704" s="35"/>
      <c r="AX704" s="35"/>
    </row>
    <row r="705" ht="15.75" customHeight="1">
      <c r="D705" s="60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  <c r="AU705" s="35"/>
      <c r="AV705" s="35"/>
      <c r="AW705" s="35"/>
      <c r="AX705" s="35"/>
    </row>
    <row r="706" ht="15.75" customHeight="1">
      <c r="D706" s="60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  <c r="AX706" s="35"/>
    </row>
    <row r="707" ht="15.75" customHeight="1">
      <c r="D707" s="60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  <c r="AU707" s="35"/>
      <c r="AV707" s="35"/>
      <c r="AW707" s="35"/>
      <c r="AX707" s="35"/>
    </row>
    <row r="708" ht="15.75" customHeight="1">
      <c r="D708" s="60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  <c r="AU708" s="35"/>
      <c r="AV708" s="35"/>
      <c r="AW708" s="35"/>
      <c r="AX708" s="35"/>
    </row>
    <row r="709" ht="15.75" customHeight="1">
      <c r="D709" s="60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  <c r="AU709" s="35"/>
      <c r="AV709" s="35"/>
      <c r="AW709" s="35"/>
      <c r="AX709" s="35"/>
    </row>
    <row r="710" ht="15.75" customHeight="1">
      <c r="D710" s="60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  <c r="AU710" s="35"/>
      <c r="AV710" s="35"/>
      <c r="AW710" s="35"/>
      <c r="AX710" s="35"/>
    </row>
    <row r="711" ht="15.75" customHeight="1">
      <c r="D711" s="60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  <c r="AW711" s="35"/>
      <c r="AX711" s="35"/>
    </row>
    <row r="712" ht="15.75" customHeight="1">
      <c r="D712" s="60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  <c r="AB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  <c r="AT712" s="35"/>
      <c r="AU712" s="35"/>
      <c r="AV712" s="35"/>
      <c r="AW712" s="35"/>
      <c r="AX712" s="35"/>
    </row>
    <row r="713" ht="15.75" customHeight="1">
      <c r="D713" s="60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  <c r="AB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  <c r="AT713" s="35"/>
      <c r="AU713" s="35"/>
      <c r="AV713" s="35"/>
      <c r="AW713" s="35"/>
      <c r="AX713" s="35"/>
    </row>
    <row r="714" ht="15.75" customHeight="1">
      <c r="D714" s="60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  <c r="AU714" s="35"/>
      <c r="AV714" s="35"/>
      <c r="AW714" s="35"/>
      <c r="AX714" s="35"/>
    </row>
    <row r="715" ht="15.75" customHeight="1">
      <c r="D715" s="60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  <c r="AU715" s="35"/>
      <c r="AV715" s="35"/>
      <c r="AW715" s="35"/>
      <c r="AX715" s="35"/>
    </row>
    <row r="716" ht="15.75" customHeight="1">
      <c r="D716" s="60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  <c r="AU716" s="35"/>
      <c r="AV716" s="35"/>
      <c r="AW716" s="35"/>
      <c r="AX716" s="35"/>
    </row>
    <row r="717" ht="15.75" customHeight="1">
      <c r="D717" s="60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  <c r="AB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35"/>
      <c r="AS717" s="35"/>
      <c r="AT717" s="35"/>
      <c r="AU717" s="35"/>
      <c r="AV717" s="35"/>
      <c r="AW717" s="35"/>
      <c r="AX717" s="35"/>
    </row>
    <row r="718" ht="15.75" customHeight="1">
      <c r="D718" s="60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/>
      <c r="AT718" s="35"/>
      <c r="AU718" s="35"/>
      <c r="AV718" s="35"/>
      <c r="AW718" s="35"/>
      <c r="AX718" s="35"/>
    </row>
    <row r="719" ht="15.75" customHeight="1">
      <c r="D719" s="60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  <c r="AB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35"/>
      <c r="AS719" s="35"/>
      <c r="AT719" s="35"/>
      <c r="AU719" s="35"/>
      <c r="AV719" s="35"/>
      <c r="AW719" s="35"/>
      <c r="AX719" s="35"/>
    </row>
    <row r="720" ht="15.75" customHeight="1">
      <c r="D720" s="60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  <c r="AU720" s="35"/>
      <c r="AV720" s="35"/>
      <c r="AW720" s="35"/>
      <c r="AX720" s="35"/>
    </row>
    <row r="721" ht="15.75" customHeight="1">
      <c r="D721" s="60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  <c r="AB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35"/>
      <c r="AS721" s="35"/>
      <c r="AT721" s="35"/>
      <c r="AU721" s="35"/>
      <c r="AV721" s="35"/>
      <c r="AW721" s="35"/>
      <c r="AX721" s="35"/>
    </row>
    <row r="722" ht="15.75" customHeight="1">
      <c r="D722" s="60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  <c r="AB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35"/>
      <c r="AS722" s="35"/>
      <c r="AT722" s="35"/>
      <c r="AU722" s="35"/>
      <c r="AV722" s="35"/>
      <c r="AW722" s="35"/>
      <c r="AX722" s="35"/>
    </row>
    <row r="723" ht="15.75" customHeight="1">
      <c r="D723" s="60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  <c r="AW723" s="35"/>
      <c r="AX723" s="35"/>
    </row>
    <row r="724" ht="15.75" customHeight="1">
      <c r="D724" s="60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  <c r="AU724" s="35"/>
      <c r="AV724" s="35"/>
      <c r="AW724" s="35"/>
      <c r="AX724" s="35"/>
    </row>
    <row r="725" ht="15.75" customHeight="1">
      <c r="D725" s="60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  <c r="AU725" s="35"/>
      <c r="AV725" s="35"/>
      <c r="AW725" s="35"/>
      <c r="AX725" s="35"/>
    </row>
    <row r="726" ht="15.75" customHeight="1">
      <c r="D726" s="60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  <c r="AU726" s="35"/>
      <c r="AV726" s="35"/>
      <c r="AW726" s="35"/>
      <c r="AX726" s="35"/>
    </row>
    <row r="727" ht="15.75" customHeight="1">
      <c r="D727" s="60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  <c r="AB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35"/>
      <c r="AS727" s="35"/>
      <c r="AT727" s="35"/>
      <c r="AU727" s="35"/>
      <c r="AV727" s="35"/>
      <c r="AW727" s="35"/>
      <c r="AX727" s="35"/>
    </row>
    <row r="728" ht="15.75" customHeight="1">
      <c r="D728" s="60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  <c r="AB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35"/>
      <c r="AS728" s="35"/>
      <c r="AT728" s="35"/>
      <c r="AU728" s="35"/>
      <c r="AV728" s="35"/>
      <c r="AW728" s="35"/>
      <c r="AX728" s="35"/>
    </row>
    <row r="729" ht="15.75" customHeight="1">
      <c r="D729" s="60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/>
      <c r="AB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35"/>
      <c r="AS729" s="35"/>
      <c r="AT729" s="35"/>
      <c r="AU729" s="35"/>
      <c r="AV729" s="35"/>
      <c r="AW729" s="35"/>
      <c r="AX729" s="35"/>
    </row>
    <row r="730" ht="15.75" customHeight="1">
      <c r="D730" s="60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35"/>
      <c r="AS730" s="35"/>
      <c r="AT730" s="35"/>
      <c r="AU730" s="35"/>
      <c r="AV730" s="35"/>
      <c r="AW730" s="35"/>
      <c r="AX730" s="35"/>
    </row>
    <row r="731" ht="15.75" customHeight="1">
      <c r="D731" s="60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  <c r="AA731" s="35"/>
      <c r="AB731" s="35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35"/>
      <c r="AS731" s="35"/>
      <c r="AT731" s="35"/>
      <c r="AU731" s="35"/>
      <c r="AV731" s="35"/>
      <c r="AW731" s="35"/>
      <c r="AX731" s="35"/>
    </row>
    <row r="732" ht="15.75" customHeight="1">
      <c r="D732" s="60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  <c r="AA732" s="35"/>
      <c r="AB732" s="35"/>
      <c r="AD732" s="35"/>
      <c r="AE732" s="35"/>
      <c r="AF732" s="35"/>
      <c r="AG732" s="35"/>
      <c r="AH732" s="35"/>
      <c r="AI732" s="35"/>
      <c r="AJ732" s="35"/>
      <c r="AK732" s="35"/>
      <c r="AL732" s="35"/>
      <c r="AM732" s="35"/>
      <c r="AN732" s="35"/>
      <c r="AO732" s="35"/>
      <c r="AP732" s="35"/>
      <c r="AQ732" s="35"/>
      <c r="AR732" s="35"/>
      <c r="AS732" s="35"/>
      <c r="AT732" s="35"/>
      <c r="AU732" s="35"/>
      <c r="AV732" s="35"/>
      <c r="AW732" s="35"/>
      <c r="AX732" s="35"/>
    </row>
    <row r="733" ht="15.75" customHeight="1">
      <c r="D733" s="60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  <c r="AA733" s="35"/>
      <c r="AB733" s="35"/>
      <c r="AD733" s="35"/>
      <c r="AE733" s="35"/>
      <c r="AF733" s="35"/>
      <c r="AG733" s="35"/>
      <c r="AH733" s="35"/>
      <c r="AI733" s="35"/>
      <c r="AJ733" s="35"/>
      <c r="AK733" s="35"/>
      <c r="AL733" s="35"/>
      <c r="AM733" s="35"/>
      <c r="AN733" s="35"/>
      <c r="AO733" s="35"/>
      <c r="AP733" s="35"/>
      <c r="AQ733" s="35"/>
      <c r="AR733" s="35"/>
      <c r="AS733" s="35"/>
      <c r="AT733" s="35"/>
      <c r="AU733" s="35"/>
      <c r="AV733" s="35"/>
      <c r="AW733" s="35"/>
      <c r="AX733" s="35"/>
    </row>
    <row r="734" ht="15.75" customHeight="1">
      <c r="D734" s="60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35"/>
      <c r="AS734" s="35"/>
      <c r="AT734" s="35"/>
      <c r="AU734" s="35"/>
      <c r="AV734" s="35"/>
      <c r="AW734" s="35"/>
      <c r="AX734" s="35"/>
    </row>
    <row r="735" ht="15.75" customHeight="1">
      <c r="D735" s="60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  <c r="AT735" s="35"/>
      <c r="AU735" s="35"/>
      <c r="AV735" s="35"/>
      <c r="AW735" s="35"/>
      <c r="AX735" s="35"/>
    </row>
    <row r="736" ht="15.75" customHeight="1">
      <c r="D736" s="60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35"/>
      <c r="AS736" s="35"/>
      <c r="AT736" s="35"/>
      <c r="AU736" s="35"/>
      <c r="AV736" s="35"/>
      <c r="AW736" s="35"/>
      <c r="AX736" s="35"/>
    </row>
    <row r="737" ht="15.75" customHeight="1">
      <c r="D737" s="60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  <c r="AA737" s="35"/>
      <c r="AB737" s="35"/>
      <c r="AD737" s="35"/>
      <c r="AE737" s="35"/>
      <c r="AF737" s="35"/>
      <c r="AG737" s="35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35"/>
      <c r="AS737" s="35"/>
      <c r="AT737" s="35"/>
      <c r="AU737" s="35"/>
      <c r="AV737" s="35"/>
      <c r="AW737" s="35"/>
      <c r="AX737" s="35"/>
    </row>
    <row r="738" ht="15.75" customHeight="1">
      <c r="D738" s="60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35"/>
      <c r="AS738" s="35"/>
      <c r="AT738" s="35"/>
      <c r="AU738" s="35"/>
      <c r="AV738" s="35"/>
      <c r="AW738" s="35"/>
      <c r="AX738" s="35"/>
    </row>
    <row r="739" ht="15.75" customHeight="1">
      <c r="D739" s="60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  <c r="AA739" s="35"/>
      <c r="AB739" s="35"/>
      <c r="AD739" s="35"/>
      <c r="AE739" s="35"/>
      <c r="AF739" s="35"/>
      <c r="AG739" s="35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35"/>
      <c r="AS739" s="35"/>
      <c r="AT739" s="35"/>
      <c r="AU739" s="35"/>
      <c r="AV739" s="35"/>
      <c r="AW739" s="35"/>
      <c r="AX739" s="35"/>
    </row>
    <row r="740" ht="15.75" customHeight="1">
      <c r="D740" s="60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35"/>
      <c r="AS740" s="35"/>
      <c r="AT740" s="35"/>
      <c r="AU740" s="35"/>
      <c r="AV740" s="35"/>
      <c r="AW740" s="35"/>
      <c r="AX740" s="35"/>
    </row>
    <row r="741" ht="15.75" customHeight="1">
      <c r="D741" s="60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35"/>
      <c r="AS741" s="35"/>
      <c r="AT741" s="35"/>
      <c r="AU741" s="35"/>
      <c r="AV741" s="35"/>
      <c r="AW741" s="35"/>
      <c r="AX741" s="35"/>
    </row>
    <row r="742" ht="15.75" customHeight="1">
      <c r="D742" s="60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  <c r="AA742" s="35"/>
      <c r="AB742" s="35"/>
      <c r="AD742" s="35"/>
      <c r="AE742" s="35"/>
      <c r="AF742" s="35"/>
      <c r="AG742" s="35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35"/>
      <c r="AS742" s="35"/>
      <c r="AT742" s="35"/>
      <c r="AU742" s="35"/>
      <c r="AV742" s="35"/>
      <c r="AW742" s="35"/>
      <c r="AX742" s="35"/>
    </row>
    <row r="743" ht="15.75" customHeight="1">
      <c r="D743" s="60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  <c r="AA743" s="35"/>
      <c r="AB743" s="35"/>
      <c r="AD743" s="35"/>
      <c r="AE743" s="35"/>
      <c r="AF743" s="35"/>
      <c r="AG743" s="35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35"/>
      <c r="AS743" s="35"/>
      <c r="AT743" s="35"/>
      <c r="AU743" s="35"/>
      <c r="AV743" s="35"/>
      <c r="AW743" s="35"/>
      <c r="AX743" s="35"/>
    </row>
    <row r="744" ht="15.75" customHeight="1">
      <c r="D744" s="60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  <c r="AA744" s="35"/>
      <c r="AB744" s="35"/>
      <c r="AD744" s="35"/>
      <c r="AE744" s="35"/>
      <c r="AF744" s="35"/>
      <c r="AG744" s="35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35"/>
      <c r="AS744" s="35"/>
      <c r="AT744" s="35"/>
      <c r="AU744" s="35"/>
      <c r="AV744" s="35"/>
      <c r="AW744" s="35"/>
      <c r="AX744" s="35"/>
    </row>
    <row r="745" ht="15.75" customHeight="1">
      <c r="D745" s="60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  <c r="AA745" s="35"/>
      <c r="AB745" s="35"/>
      <c r="AD745" s="35"/>
      <c r="AE745" s="35"/>
      <c r="AF745" s="35"/>
      <c r="AG745" s="35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35"/>
      <c r="AS745" s="35"/>
      <c r="AT745" s="35"/>
      <c r="AU745" s="35"/>
      <c r="AV745" s="35"/>
      <c r="AW745" s="35"/>
      <c r="AX745" s="35"/>
    </row>
    <row r="746" ht="15.75" customHeight="1">
      <c r="D746" s="60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  <c r="AA746" s="35"/>
      <c r="AB746" s="35"/>
      <c r="AD746" s="35"/>
      <c r="AE746" s="35"/>
      <c r="AF746" s="35"/>
      <c r="AG746" s="35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35"/>
      <c r="AS746" s="35"/>
      <c r="AT746" s="35"/>
      <c r="AU746" s="35"/>
      <c r="AV746" s="35"/>
      <c r="AW746" s="35"/>
      <c r="AX746" s="35"/>
    </row>
    <row r="747" ht="15.75" customHeight="1">
      <c r="D747" s="60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  <c r="AB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/>
      <c r="AS747" s="35"/>
      <c r="AT747" s="35"/>
      <c r="AU747" s="35"/>
      <c r="AV747" s="35"/>
      <c r="AW747" s="35"/>
      <c r="AX747" s="35"/>
    </row>
    <row r="748" ht="15.75" customHeight="1">
      <c r="D748" s="60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35"/>
      <c r="AS748" s="35"/>
      <c r="AT748" s="35"/>
      <c r="AU748" s="35"/>
      <c r="AV748" s="35"/>
      <c r="AW748" s="35"/>
      <c r="AX748" s="35"/>
    </row>
    <row r="749" ht="15.75" customHeight="1">
      <c r="D749" s="60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  <c r="AA749" s="35"/>
      <c r="AB749" s="35"/>
      <c r="AD749" s="35"/>
      <c r="AE749" s="35"/>
      <c r="AF749" s="35"/>
      <c r="AG749" s="35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35"/>
      <c r="AS749" s="35"/>
      <c r="AT749" s="35"/>
      <c r="AU749" s="35"/>
      <c r="AV749" s="35"/>
      <c r="AW749" s="35"/>
      <c r="AX749" s="35"/>
    </row>
    <row r="750" ht="15.75" customHeight="1">
      <c r="D750" s="60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35"/>
      <c r="AS750" s="35"/>
      <c r="AT750" s="35"/>
      <c r="AU750" s="35"/>
      <c r="AV750" s="35"/>
      <c r="AW750" s="35"/>
      <c r="AX750" s="35"/>
    </row>
    <row r="751" ht="15.75" customHeight="1">
      <c r="D751" s="60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  <c r="AA751" s="35"/>
      <c r="AB751" s="35"/>
      <c r="AD751" s="35"/>
      <c r="AE751" s="35"/>
      <c r="AF751" s="35"/>
      <c r="AG751" s="35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35"/>
      <c r="AS751" s="35"/>
      <c r="AT751" s="35"/>
      <c r="AU751" s="35"/>
      <c r="AV751" s="35"/>
      <c r="AW751" s="35"/>
      <c r="AX751" s="35"/>
    </row>
    <row r="752" ht="15.75" customHeight="1">
      <c r="D752" s="60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  <c r="AA752" s="35"/>
      <c r="AB752" s="35"/>
      <c r="AD752" s="35"/>
      <c r="AE752" s="35"/>
      <c r="AF752" s="35"/>
      <c r="AG752" s="35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35"/>
      <c r="AS752" s="35"/>
      <c r="AT752" s="35"/>
      <c r="AU752" s="35"/>
      <c r="AV752" s="35"/>
      <c r="AW752" s="35"/>
      <c r="AX752" s="35"/>
    </row>
    <row r="753" ht="15.75" customHeight="1">
      <c r="D753" s="60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  <c r="AA753" s="35"/>
      <c r="AB753" s="35"/>
      <c r="AD753" s="35"/>
      <c r="AE753" s="35"/>
      <c r="AF753" s="35"/>
      <c r="AG753" s="35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35"/>
      <c r="AS753" s="35"/>
      <c r="AT753" s="35"/>
      <c r="AU753" s="35"/>
      <c r="AV753" s="35"/>
      <c r="AW753" s="35"/>
      <c r="AX753" s="35"/>
    </row>
    <row r="754" ht="15.75" customHeight="1">
      <c r="D754" s="60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35"/>
      <c r="AS754" s="35"/>
      <c r="AT754" s="35"/>
      <c r="AU754" s="35"/>
      <c r="AV754" s="35"/>
      <c r="AW754" s="35"/>
      <c r="AX754" s="35"/>
    </row>
    <row r="755" ht="15.75" customHeight="1">
      <c r="D755" s="60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/>
      <c r="AS755" s="35"/>
      <c r="AT755" s="35"/>
      <c r="AU755" s="35"/>
      <c r="AV755" s="35"/>
      <c r="AW755" s="35"/>
      <c r="AX755" s="35"/>
    </row>
    <row r="756" ht="15.75" customHeight="1">
      <c r="D756" s="60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35"/>
      <c r="AS756" s="35"/>
      <c r="AT756" s="35"/>
      <c r="AU756" s="35"/>
      <c r="AV756" s="35"/>
      <c r="AW756" s="35"/>
      <c r="AX756" s="35"/>
    </row>
    <row r="757" ht="15.75" customHeight="1">
      <c r="D757" s="60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  <c r="AA757" s="35"/>
      <c r="AB757" s="35"/>
      <c r="AD757" s="35"/>
      <c r="AE757" s="35"/>
      <c r="AF757" s="35"/>
      <c r="AG757" s="35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35"/>
      <c r="AS757" s="35"/>
      <c r="AT757" s="35"/>
      <c r="AU757" s="35"/>
      <c r="AV757" s="35"/>
      <c r="AW757" s="35"/>
      <c r="AX757" s="35"/>
    </row>
    <row r="758" ht="15.75" customHeight="1">
      <c r="D758" s="60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  <c r="AA758" s="35"/>
      <c r="AB758" s="35"/>
      <c r="AD758" s="35"/>
      <c r="AE758" s="35"/>
      <c r="AF758" s="35"/>
      <c r="AG758" s="35"/>
      <c r="AH758" s="35"/>
      <c r="AI758" s="35"/>
      <c r="AJ758" s="35"/>
      <c r="AK758" s="35"/>
      <c r="AL758" s="35"/>
      <c r="AM758" s="35"/>
      <c r="AN758" s="35"/>
      <c r="AO758" s="35"/>
      <c r="AP758" s="35"/>
      <c r="AQ758" s="35"/>
      <c r="AR758" s="35"/>
      <c r="AS758" s="35"/>
      <c r="AT758" s="35"/>
      <c r="AU758" s="35"/>
      <c r="AV758" s="35"/>
      <c r="AW758" s="35"/>
      <c r="AX758" s="35"/>
    </row>
    <row r="759" ht="15.75" customHeight="1">
      <c r="D759" s="60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  <c r="AA759" s="35"/>
      <c r="AB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35"/>
      <c r="AS759" s="35"/>
      <c r="AT759" s="35"/>
      <c r="AU759" s="35"/>
      <c r="AV759" s="35"/>
      <c r="AW759" s="35"/>
      <c r="AX759" s="35"/>
    </row>
    <row r="760" ht="15.75" customHeight="1">
      <c r="D760" s="60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35"/>
      <c r="AS760" s="35"/>
      <c r="AT760" s="35"/>
      <c r="AU760" s="35"/>
      <c r="AV760" s="35"/>
      <c r="AW760" s="35"/>
      <c r="AX760" s="35"/>
    </row>
    <row r="761" ht="15.75" customHeight="1">
      <c r="D761" s="60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  <c r="AA761" s="35"/>
      <c r="AB761" s="35"/>
      <c r="AD761" s="35"/>
      <c r="AE761" s="35"/>
      <c r="AF761" s="35"/>
      <c r="AG761" s="35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35"/>
      <c r="AS761" s="35"/>
      <c r="AT761" s="35"/>
      <c r="AU761" s="35"/>
      <c r="AV761" s="35"/>
      <c r="AW761" s="35"/>
      <c r="AX761" s="35"/>
    </row>
    <row r="762" ht="15.75" customHeight="1">
      <c r="D762" s="60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  <c r="AA762" s="35"/>
      <c r="AB762" s="35"/>
      <c r="AD762" s="35"/>
      <c r="AE762" s="35"/>
      <c r="AF762" s="35"/>
      <c r="AG762" s="35"/>
      <c r="AH762" s="35"/>
      <c r="AI762" s="35"/>
      <c r="AJ762" s="35"/>
      <c r="AK762" s="35"/>
      <c r="AL762" s="35"/>
      <c r="AM762" s="35"/>
      <c r="AN762" s="35"/>
      <c r="AO762" s="35"/>
      <c r="AP762" s="35"/>
      <c r="AQ762" s="35"/>
      <c r="AR762" s="35"/>
      <c r="AS762" s="35"/>
      <c r="AT762" s="35"/>
      <c r="AU762" s="35"/>
      <c r="AV762" s="35"/>
      <c r="AW762" s="35"/>
      <c r="AX762" s="35"/>
    </row>
    <row r="763" ht="15.75" customHeight="1">
      <c r="D763" s="60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  <c r="AA763" s="35"/>
      <c r="AB763" s="35"/>
      <c r="AD763" s="35"/>
      <c r="AE763" s="35"/>
      <c r="AF763" s="35"/>
      <c r="AG763" s="35"/>
      <c r="AH763" s="35"/>
      <c r="AI763" s="35"/>
      <c r="AJ763" s="35"/>
      <c r="AK763" s="35"/>
      <c r="AL763" s="35"/>
      <c r="AM763" s="35"/>
      <c r="AN763" s="35"/>
      <c r="AO763" s="35"/>
      <c r="AP763" s="35"/>
      <c r="AQ763" s="35"/>
      <c r="AR763" s="35"/>
      <c r="AS763" s="35"/>
      <c r="AT763" s="35"/>
      <c r="AU763" s="35"/>
      <c r="AV763" s="35"/>
      <c r="AW763" s="35"/>
      <c r="AX763" s="35"/>
    </row>
    <row r="764" ht="15.75" customHeight="1">
      <c r="D764" s="60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35"/>
      <c r="AS764" s="35"/>
      <c r="AT764" s="35"/>
      <c r="AU764" s="35"/>
      <c r="AV764" s="35"/>
      <c r="AW764" s="35"/>
      <c r="AX764" s="35"/>
    </row>
    <row r="765" ht="15.75" customHeight="1">
      <c r="D765" s="60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  <c r="AU765" s="35"/>
      <c r="AV765" s="35"/>
      <c r="AW765" s="35"/>
      <c r="AX765" s="35"/>
    </row>
    <row r="766" ht="15.75" customHeight="1">
      <c r="D766" s="60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35"/>
      <c r="AS766" s="35"/>
      <c r="AT766" s="35"/>
      <c r="AU766" s="35"/>
      <c r="AV766" s="35"/>
      <c r="AW766" s="35"/>
      <c r="AX766" s="35"/>
    </row>
    <row r="767" ht="15.75" customHeight="1">
      <c r="D767" s="60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  <c r="AA767" s="35"/>
      <c r="AB767" s="35"/>
      <c r="AD767" s="35"/>
      <c r="AE767" s="35"/>
      <c r="AF767" s="35"/>
      <c r="AG767" s="35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35"/>
      <c r="AS767" s="35"/>
      <c r="AT767" s="35"/>
      <c r="AU767" s="35"/>
      <c r="AV767" s="35"/>
      <c r="AW767" s="35"/>
      <c r="AX767" s="35"/>
    </row>
    <row r="768" ht="15.75" customHeight="1">
      <c r="D768" s="60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  <c r="AA768" s="35"/>
      <c r="AB768" s="35"/>
      <c r="AD768" s="35"/>
      <c r="AE768" s="35"/>
      <c r="AF768" s="35"/>
      <c r="AG768" s="35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35"/>
      <c r="AS768" s="35"/>
      <c r="AT768" s="35"/>
      <c r="AU768" s="35"/>
      <c r="AV768" s="35"/>
      <c r="AW768" s="35"/>
      <c r="AX768" s="35"/>
    </row>
    <row r="769" ht="15.75" customHeight="1">
      <c r="D769" s="60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  <c r="AA769" s="35"/>
      <c r="AB769" s="35"/>
      <c r="AD769" s="35"/>
      <c r="AE769" s="35"/>
      <c r="AF769" s="35"/>
      <c r="AG769" s="35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35"/>
      <c r="AS769" s="35"/>
      <c r="AT769" s="35"/>
      <c r="AU769" s="35"/>
      <c r="AV769" s="35"/>
      <c r="AW769" s="35"/>
      <c r="AX769" s="35"/>
    </row>
    <row r="770" ht="15.75" customHeight="1">
      <c r="D770" s="60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  <c r="AA770" s="35"/>
      <c r="AB770" s="35"/>
      <c r="AD770" s="35"/>
      <c r="AE770" s="35"/>
      <c r="AF770" s="35"/>
      <c r="AG770" s="35"/>
      <c r="AH770" s="35"/>
      <c r="AI770" s="35"/>
      <c r="AJ770" s="35"/>
      <c r="AK770" s="35"/>
      <c r="AL770" s="35"/>
      <c r="AM770" s="35"/>
      <c r="AN770" s="35"/>
      <c r="AO770" s="35"/>
      <c r="AP770" s="35"/>
      <c r="AQ770" s="35"/>
      <c r="AR770" s="35"/>
      <c r="AS770" s="35"/>
      <c r="AT770" s="35"/>
      <c r="AU770" s="35"/>
      <c r="AV770" s="35"/>
      <c r="AW770" s="35"/>
      <c r="AX770" s="35"/>
    </row>
    <row r="771" ht="15.75" customHeight="1">
      <c r="D771" s="60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  <c r="AU771" s="35"/>
      <c r="AV771" s="35"/>
      <c r="AW771" s="35"/>
      <c r="AX771" s="35"/>
    </row>
    <row r="772" ht="15.75" customHeight="1">
      <c r="D772" s="60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  <c r="AA772" s="35"/>
      <c r="AB772" s="35"/>
      <c r="AD772" s="35"/>
      <c r="AE772" s="35"/>
      <c r="AF772" s="35"/>
      <c r="AG772" s="35"/>
      <c r="AH772" s="35"/>
      <c r="AI772" s="35"/>
      <c r="AJ772" s="35"/>
      <c r="AK772" s="35"/>
      <c r="AL772" s="35"/>
      <c r="AM772" s="35"/>
      <c r="AN772" s="35"/>
      <c r="AO772" s="35"/>
      <c r="AP772" s="35"/>
      <c r="AQ772" s="35"/>
      <c r="AR772" s="35"/>
      <c r="AS772" s="35"/>
      <c r="AT772" s="35"/>
      <c r="AU772" s="35"/>
      <c r="AV772" s="35"/>
      <c r="AW772" s="35"/>
      <c r="AX772" s="35"/>
    </row>
    <row r="773" ht="15.75" customHeight="1">
      <c r="D773" s="60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  <c r="AA773" s="35"/>
      <c r="AB773" s="35"/>
      <c r="AD773" s="35"/>
      <c r="AE773" s="35"/>
      <c r="AF773" s="35"/>
      <c r="AG773" s="35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35"/>
      <c r="AS773" s="35"/>
      <c r="AT773" s="35"/>
      <c r="AU773" s="35"/>
      <c r="AV773" s="35"/>
      <c r="AW773" s="35"/>
      <c r="AX773" s="35"/>
    </row>
    <row r="774" ht="15.75" customHeight="1">
      <c r="D774" s="60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  <c r="AA774" s="35"/>
      <c r="AB774" s="35"/>
      <c r="AD774" s="35"/>
      <c r="AE774" s="35"/>
      <c r="AF774" s="35"/>
      <c r="AG774" s="35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35"/>
      <c r="AS774" s="35"/>
      <c r="AT774" s="35"/>
      <c r="AU774" s="35"/>
      <c r="AV774" s="35"/>
      <c r="AW774" s="35"/>
      <c r="AX774" s="35"/>
    </row>
    <row r="775" ht="15.75" customHeight="1">
      <c r="D775" s="60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  <c r="AA775" s="35"/>
      <c r="AB775" s="35"/>
      <c r="AD775" s="35"/>
      <c r="AE775" s="35"/>
      <c r="AF775" s="35"/>
      <c r="AG775" s="35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35"/>
      <c r="AS775" s="35"/>
      <c r="AT775" s="35"/>
      <c r="AU775" s="35"/>
      <c r="AV775" s="35"/>
      <c r="AW775" s="35"/>
      <c r="AX775" s="35"/>
    </row>
    <row r="776" ht="15.75" customHeight="1">
      <c r="D776" s="60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  <c r="AA776" s="35"/>
      <c r="AB776" s="35"/>
      <c r="AD776" s="35"/>
      <c r="AE776" s="35"/>
      <c r="AF776" s="35"/>
      <c r="AG776" s="35"/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35"/>
      <c r="AS776" s="35"/>
      <c r="AT776" s="35"/>
      <c r="AU776" s="35"/>
      <c r="AV776" s="35"/>
      <c r="AW776" s="35"/>
      <c r="AX776" s="35"/>
    </row>
    <row r="777" ht="15.75" customHeight="1">
      <c r="D777" s="60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  <c r="AA777" s="35"/>
      <c r="AB777" s="35"/>
      <c r="AD777" s="35"/>
      <c r="AE777" s="35"/>
      <c r="AF777" s="35"/>
      <c r="AG777" s="35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35"/>
      <c r="AS777" s="35"/>
      <c r="AT777" s="35"/>
      <c r="AU777" s="35"/>
      <c r="AV777" s="35"/>
      <c r="AW777" s="35"/>
      <c r="AX777" s="35"/>
    </row>
    <row r="778" ht="15.75" customHeight="1">
      <c r="D778" s="60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  <c r="AA778" s="35"/>
      <c r="AB778" s="35"/>
      <c r="AD778" s="35"/>
      <c r="AE778" s="35"/>
      <c r="AF778" s="35"/>
      <c r="AG778" s="35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35"/>
      <c r="AS778" s="35"/>
      <c r="AT778" s="35"/>
      <c r="AU778" s="35"/>
      <c r="AV778" s="35"/>
      <c r="AW778" s="35"/>
      <c r="AX778" s="35"/>
    </row>
    <row r="779" ht="15.75" customHeight="1">
      <c r="D779" s="60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  <c r="AA779" s="35"/>
      <c r="AB779" s="35"/>
      <c r="AD779" s="35"/>
      <c r="AE779" s="35"/>
      <c r="AF779" s="35"/>
      <c r="AG779" s="35"/>
      <c r="AH779" s="35"/>
      <c r="AI779" s="35"/>
      <c r="AJ779" s="35"/>
      <c r="AK779" s="35"/>
      <c r="AL779" s="35"/>
      <c r="AM779" s="35"/>
      <c r="AN779" s="35"/>
      <c r="AO779" s="35"/>
      <c r="AP779" s="35"/>
      <c r="AQ779" s="35"/>
      <c r="AR779" s="35"/>
      <c r="AS779" s="35"/>
      <c r="AT779" s="35"/>
      <c r="AU779" s="35"/>
      <c r="AV779" s="35"/>
      <c r="AW779" s="35"/>
      <c r="AX779" s="35"/>
    </row>
    <row r="780" ht="15.75" customHeight="1">
      <c r="D780" s="60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  <c r="AA780" s="35"/>
      <c r="AB780" s="35"/>
      <c r="AD780" s="35"/>
      <c r="AE780" s="35"/>
      <c r="AF780" s="35"/>
      <c r="AG780" s="35"/>
      <c r="AH780" s="35"/>
      <c r="AI780" s="35"/>
      <c r="AJ780" s="35"/>
      <c r="AK780" s="35"/>
      <c r="AL780" s="35"/>
      <c r="AM780" s="35"/>
      <c r="AN780" s="35"/>
      <c r="AO780" s="35"/>
      <c r="AP780" s="35"/>
      <c r="AQ780" s="35"/>
      <c r="AR780" s="35"/>
      <c r="AS780" s="35"/>
      <c r="AT780" s="35"/>
      <c r="AU780" s="35"/>
      <c r="AV780" s="35"/>
      <c r="AW780" s="35"/>
      <c r="AX780" s="35"/>
    </row>
    <row r="781" ht="15.75" customHeight="1">
      <c r="D781" s="60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  <c r="AA781" s="35"/>
      <c r="AB781" s="35"/>
      <c r="AD781" s="35"/>
      <c r="AE781" s="35"/>
      <c r="AF781" s="35"/>
      <c r="AG781" s="35"/>
      <c r="AH781" s="35"/>
      <c r="AI781" s="35"/>
      <c r="AJ781" s="35"/>
      <c r="AK781" s="35"/>
      <c r="AL781" s="35"/>
      <c r="AM781" s="35"/>
      <c r="AN781" s="35"/>
      <c r="AO781" s="35"/>
      <c r="AP781" s="35"/>
      <c r="AQ781" s="35"/>
      <c r="AR781" s="35"/>
      <c r="AS781" s="35"/>
      <c r="AT781" s="35"/>
      <c r="AU781" s="35"/>
      <c r="AV781" s="35"/>
      <c r="AW781" s="35"/>
      <c r="AX781" s="35"/>
    </row>
    <row r="782" ht="15.75" customHeight="1">
      <c r="D782" s="60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  <c r="AA782" s="35"/>
      <c r="AB782" s="35"/>
      <c r="AD782" s="35"/>
      <c r="AE782" s="35"/>
      <c r="AF782" s="35"/>
      <c r="AG782" s="35"/>
      <c r="AH782" s="35"/>
      <c r="AI782" s="35"/>
      <c r="AJ782" s="35"/>
      <c r="AK782" s="35"/>
      <c r="AL782" s="35"/>
      <c r="AM782" s="35"/>
      <c r="AN782" s="35"/>
      <c r="AO782" s="35"/>
      <c r="AP782" s="35"/>
      <c r="AQ782" s="35"/>
      <c r="AR782" s="35"/>
      <c r="AS782" s="35"/>
      <c r="AT782" s="35"/>
      <c r="AU782" s="35"/>
      <c r="AV782" s="35"/>
      <c r="AW782" s="35"/>
      <c r="AX782" s="35"/>
    </row>
    <row r="783" ht="15.75" customHeight="1">
      <c r="D783" s="60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5"/>
      <c r="AB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35"/>
      <c r="AS783" s="35"/>
      <c r="AT783" s="35"/>
      <c r="AU783" s="35"/>
      <c r="AV783" s="35"/>
      <c r="AW783" s="35"/>
      <c r="AX783" s="35"/>
    </row>
    <row r="784" ht="15.75" customHeight="1">
      <c r="D784" s="60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  <c r="AA784" s="35"/>
      <c r="AB784" s="35"/>
      <c r="AD784" s="35"/>
      <c r="AE784" s="35"/>
      <c r="AF784" s="35"/>
      <c r="AG784" s="35"/>
      <c r="AH784" s="35"/>
      <c r="AI784" s="35"/>
      <c r="AJ784" s="35"/>
      <c r="AK784" s="35"/>
      <c r="AL784" s="35"/>
      <c r="AM784" s="35"/>
      <c r="AN784" s="35"/>
      <c r="AO784" s="35"/>
      <c r="AP784" s="35"/>
      <c r="AQ784" s="35"/>
      <c r="AR784" s="35"/>
      <c r="AS784" s="35"/>
      <c r="AT784" s="35"/>
      <c r="AU784" s="35"/>
      <c r="AV784" s="35"/>
      <c r="AW784" s="35"/>
      <c r="AX784" s="35"/>
    </row>
    <row r="785" ht="15.75" customHeight="1">
      <c r="D785" s="60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  <c r="AA785" s="35"/>
      <c r="AB785" s="35"/>
      <c r="AD785" s="35"/>
      <c r="AE785" s="35"/>
      <c r="AF785" s="35"/>
      <c r="AG785" s="35"/>
      <c r="AH785" s="35"/>
      <c r="AI785" s="35"/>
      <c r="AJ785" s="35"/>
      <c r="AK785" s="35"/>
      <c r="AL785" s="35"/>
      <c r="AM785" s="35"/>
      <c r="AN785" s="35"/>
      <c r="AO785" s="35"/>
      <c r="AP785" s="35"/>
      <c r="AQ785" s="35"/>
      <c r="AR785" s="35"/>
      <c r="AS785" s="35"/>
      <c r="AT785" s="35"/>
      <c r="AU785" s="35"/>
      <c r="AV785" s="35"/>
      <c r="AW785" s="35"/>
      <c r="AX785" s="35"/>
    </row>
    <row r="786" ht="15.75" customHeight="1">
      <c r="D786" s="60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  <c r="AA786" s="35"/>
      <c r="AB786" s="35"/>
      <c r="AD786" s="35"/>
      <c r="AE786" s="35"/>
      <c r="AF786" s="35"/>
      <c r="AG786" s="35"/>
      <c r="AH786" s="35"/>
      <c r="AI786" s="35"/>
      <c r="AJ786" s="35"/>
      <c r="AK786" s="35"/>
      <c r="AL786" s="35"/>
      <c r="AM786" s="35"/>
      <c r="AN786" s="35"/>
      <c r="AO786" s="35"/>
      <c r="AP786" s="35"/>
      <c r="AQ786" s="35"/>
      <c r="AR786" s="35"/>
      <c r="AS786" s="35"/>
      <c r="AT786" s="35"/>
      <c r="AU786" s="35"/>
      <c r="AV786" s="35"/>
      <c r="AW786" s="35"/>
      <c r="AX786" s="35"/>
    </row>
    <row r="787" ht="15.75" customHeight="1">
      <c r="D787" s="60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  <c r="AA787" s="35"/>
      <c r="AB787" s="35"/>
      <c r="AD787" s="35"/>
      <c r="AE787" s="35"/>
      <c r="AF787" s="35"/>
      <c r="AG787" s="35"/>
      <c r="AH787" s="35"/>
      <c r="AI787" s="35"/>
      <c r="AJ787" s="35"/>
      <c r="AK787" s="35"/>
      <c r="AL787" s="35"/>
      <c r="AM787" s="35"/>
      <c r="AN787" s="35"/>
      <c r="AO787" s="35"/>
      <c r="AP787" s="35"/>
      <c r="AQ787" s="35"/>
      <c r="AR787" s="35"/>
      <c r="AS787" s="35"/>
      <c r="AT787" s="35"/>
      <c r="AU787" s="35"/>
      <c r="AV787" s="35"/>
      <c r="AW787" s="35"/>
      <c r="AX787" s="35"/>
    </row>
    <row r="788" ht="15.75" customHeight="1">
      <c r="D788" s="60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  <c r="AA788" s="35"/>
      <c r="AB788" s="35"/>
      <c r="AD788" s="35"/>
      <c r="AE788" s="35"/>
      <c r="AF788" s="35"/>
      <c r="AG788" s="35"/>
      <c r="AH788" s="35"/>
      <c r="AI788" s="35"/>
      <c r="AJ788" s="35"/>
      <c r="AK788" s="35"/>
      <c r="AL788" s="35"/>
      <c r="AM788" s="35"/>
      <c r="AN788" s="35"/>
      <c r="AO788" s="35"/>
      <c r="AP788" s="35"/>
      <c r="AQ788" s="35"/>
      <c r="AR788" s="35"/>
      <c r="AS788" s="35"/>
      <c r="AT788" s="35"/>
      <c r="AU788" s="35"/>
      <c r="AV788" s="35"/>
      <c r="AW788" s="35"/>
      <c r="AX788" s="35"/>
    </row>
    <row r="789" ht="15.75" customHeight="1">
      <c r="D789" s="60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  <c r="AA789" s="35"/>
      <c r="AB789" s="35"/>
      <c r="AD789" s="35"/>
      <c r="AE789" s="35"/>
      <c r="AF789" s="35"/>
      <c r="AG789" s="35"/>
      <c r="AH789" s="35"/>
      <c r="AI789" s="35"/>
      <c r="AJ789" s="35"/>
      <c r="AK789" s="35"/>
      <c r="AL789" s="35"/>
      <c r="AM789" s="35"/>
      <c r="AN789" s="35"/>
      <c r="AO789" s="35"/>
      <c r="AP789" s="35"/>
      <c r="AQ789" s="35"/>
      <c r="AR789" s="35"/>
      <c r="AS789" s="35"/>
      <c r="AT789" s="35"/>
      <c r="AU789" s="35"/>
      <c r="AV789" s="35"/>
      <c r="AW789" s="35"/>
      <c r="AX789" s="35"/>
    </row>
    <row r="790" ht="15.75" customHeight="1">
      <c r="D790" s="60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  <c r="AA790" s="35"/>
      <c r="AB790" s="35"/>
      <c r="AD790" s="35"/>
      <c r="AE790" s="35"/>
      <c r="AF790" s="35"/>
      <c r="AG790" s="35"/>
      <c r="AH790" s="35"/>
      <c r="AI790" s="35"/>
      <c r="AJ790" s="35"/>
      <c r="AK790" s="35"/>
      <c r="AL790" s="35"/>
      <c r="AM790" s="35"/>
      <c r="AN790" s="35"/>
      <c r="AO790" s="35"/>
      <c r="AP790" s="35"/>
      <c r="AQ790" s="35"/>
      <c r="AR790" s="35"/>
      <c r="AS790" s="35"/>
      <c r="AT790" s="35"/>
      <c r="AU790" s="35"/>
      <c r="AV790" s="35"/>
      <c r="AW790" s="35"/>
      <c r="AX790" s="35"/>
    </row>
    <row r="791" ht="15.75" customHeight="1">
      <c r="D791" s="60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  <c r="AA791" s="35"/>
      <c r="AB791" s="35"/>
      <c r="AD791" s="35"/>
      <c r="AE791" s="35"/>
      <c r="AF791" s="35"/>
      <c r="AG791" s="35"/>
      <c r="AH791" s="35"/>
      <c r="AI791" s="35"/>
      <c r="AJ791" s="35"/>
      <c r="AK791" s="35"/>
      <c r="AL791" s="35"/>
      <c r="AM791" s="35"/>
      <c r="AN791" s="35"/>
      <c r="AO791" s="35"/>
      <c r="AP791" s="35"/>
      <c r="AQ791" s="35"/>
      <c r="AR791" s="35"/>
      <c r="AS791" s="35"/>
      <c r="AT791" s="35"/>
      <c r="AU791" s="35"/>
      <c r="AV791" s="35"/>
      <c r="AW791" s="35"/>
      <c r="AX791" s="35"/>
    </row>
    <row r="792" ht="15.75" customHeight="1">
      <c r="D792" s="60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  <c r="AA792" s="35"/>
      <c r="AB792" s="35"/>
      <c r="AD792" s="35"/>
      <c r="AE792" s="35"/>
      <c r="AF792" s="35"/>
      <c r="AG792" s="35"/>
      <c r="AH792" s="35"/>
      <c r="AI792" s="35"/>
      <c r="AJ792" s="35"/>
      <c r="AK792" s="35"/>
      <c r="AL792" s="35"/>
      <c r="AM792" s="35"/>
      <c r="AN792" s="35"/>
      <c r="AO792" s="35"/>
      <c r="AP792" s="35"/>
      <c r="AQ792" s="35"/>
      <c r="AR792" s="35"/>
      <c r="AS792" s="35"/>
      <c r="AT792" s="35"/>
      <c r="AU792" s="35"/>
      <c r="AV792" s="35"/>
      <c r="AW792" s="35"/>
      <c r="AX792" s="35"/>
    </row>
    <row r="793" ht="15.75" customHeight="1">
      <c r="D793" s="60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  <c r="AA793" s="35"/>
      <c r="AB793" s="35"/>
      <c r="AD793" s="35"/>
      <c r="AE793" s="35"/>
      <c r="AF793" s="35"/>
      <c r="AG793" s="35"/>
      <c r="AH793" s="35"/>
      <c r="AI793" s="35"/>
      <c r="AJ793" s="35"/>
      <c r="AK793" s="35"/>
      <c r="AL793" s="35"/>
      <c r="AM793" s="35"/>
      <c r="AN793" s="35"/>
      <c r="AO793" s="35"/>
      <c r="AP793" s="35"/>
      <c r="AQ793" s="35"/>
      <c r="AR793" s="35"/>
      <c r="AS793" s="35"/>
      <c r="AT793" s="35"/>
      <c r="AU793" s="35"/>
      <c r="AV793" s="35"/>
      <c r="AW793" s="35"/>
      <c r="AX793" s="35"/>
    </row>
    <row r="794" ht="15.75" customHeight="1">
      <c r="D794" s="60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  <c r="AA794" s="35"/>
      <c r="AB794" s="35"/>
      <c r="AD794" s="35"/>
      <c r="AE794" s="35"/>
      <c r="AF794" s="35"/>
      <c r="AG794" s="35"/>
      <c r="AH794" s="35"/>
      <c r="AI794" s="35"/>
      <c r="AJ794" s="35"/>
      <c r="AK794" s="35"/>
      <c r="AL794" s="35"/>
      <c r="AM794" s="35"/>
      <c r="AN794" s="35"/>
      <c r="AO794" s="35"/>
      <c r="AP794" s="35"/>
      <c r="AQ794" s="35"/>
      <c r="AR794" s="35"/>
      <c r="AS794" s="35"/>
      <c r="AT794" s="35"/>
      <c r="AU794" s="35"/>
      <c r="AV794" s="35"/>
      <c r="AW794" s="35"/>
      <c r="AX794" s="35"/>
    </row>
    <row r="795" ht="15.75" customHeight="1">
      <c r="D795" s="60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5"/>
      <c r="AB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35"/>
      <c r="AS795" s="35"/>
      <c r="AT795" s="35"/>
      <c r="AU795" s="35"/>
      <c r="AV795" s="35"/>
      <c r="AW795" s="35"/>
      <c r="AX795" s="35"/>
    </row>
    <row r="796" ht="15.75" customHeight="1">
      <c r="D796" s="60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  <c r="AA796" s="35"/>
      <c r="AB796" s="35"/>
      <c r="AD796" s="35"/>
      <c r="AE796" s="35"/>
      <c r="AF796" s="35"/>
      <c r="AG796" s="35"/>
      <c r="AH796" s="35"/>
      <c r="AI796" s="35"/>
      <c r="AJ796" s="35"/>
      <c r="AK796" s="35"/>
      <c r="AL796" s="35"/>
      <c r="AM796" s="35"/>
      <c r="AN796" s="35"/>
      <c r="AO796" s="35"/>
      <c r="AP796" s="35"/>
      <c r="AQ796" s="35"/>
      <c r="AR796" s="35"/>
      <c r="AS796" s="35"/>
      <c r="AT796" s="35"/>
      <c r="AU796" s="35"/>
      <c r="AV796" s="35"/>
      <c r="AW796" s="35"/>
      <c r="AX796" s="35"/>
    </row>
    <row r="797" ht="15.75" customHeight="1">
      <c r="D797" s="60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  <c r="AA797" s="35"/>
      <c r="AB797" s="35"/>
      <c r="AD797" s="35"/>
      <c r="AE797" s="35"/>
      <c r="AF797" s="35"/>
      <c r="AG797" s="35"/>
      <c r="AH797" s="35"/>
      <c r="AI797" s="35"/>
      <c r="AJ797" s="35"/>
      <c r="AK797" s="35"/>
      <c r="AL797" s="35"/>
      <c r="AM797" s="35"/>
      <c r="AN797" s="35"/>
      <c r="AO797" s="35"/>
      <c r="AP797" s="35"/>
      <c r="AQ797" s="35"/>
      <c r="AR797" s="35"/>
      <c r="AS797" s="35"/>
      <c r="AT797" s="35"/>
      <c r="AU797" s="35"/>
      <c r="AV797" s="35"/>
      <c r="AW797" s="35"/>
      <c r="AX797" s="35"/>
    </row>
    <row r="798" ht="15.75" customHeight="1">
      <c r="D798" s="60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  <c r="AA798" s="35"/>
      <c r="AB798" s="35"/>
      <c r="AD798" s="35"/>
      <c r="AE798" s="35"/>
      <c r="AF798" s="35"/>
      <c r="AG798" s="35"/>
      <c r="AH798" s="35"/>
      <c r="AI798" s="35"/>
      <c r="AJ798" s="35"/>
      <c r="AK798" s="35"/>
      <c r="AL798" s="35"/>
      <c r="AM798" s="35"/>
      <c r="AN798" s="35"/>
      <c r="AO798" s="35"/>
      <c r="AP798" s="35"/>
      <c r="AQ798" s="35"/>
      <c r="AR798" s="35"/>
      <c r="AS798" s="35"/>
      <c r="AT798" s="35"/>
      <c r="AU798" s="35"/>
      <c r="AV798" s="35"/>
      <c r="AW798" s="35"/>
      <c r="AX798" s="35"/>
    </row>
    <row r="799" ht="15.75" customHeight="1">
      <c r="D799" s="60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  <c r="AA799" s="35"/>
      <c r="AB799" s="35"/>
      <c r="AD799" s="35"/>
      <c r="AE799" s="35"/>
      <c r="AF799" s="35"/>
      <c r="AG799" s="35"/>
      <c r="AH799" s="35"/>
      <c r="AI799" s="35"/>
      <c r="AJ799" s="35"/>
      <c r="AK799" s="35"/>
      <c r="AL799" s="35"/>
      <c r="AM799" s="35"/>
      <c r="AN799" s="35"/>
      <c r="AO799" s="35"/>
      <c r="AP799" s="35"/>
      <c r="AQ799" s="35"/>
      <c r="AR799" s="35"/>
      <c r="AS799" s="35"/>
      <c r="AT799" s="35"/>
      <c r="AU799" s="35"/>
      <c r="AV799" s="35"/>
      <c r="AW799" s="35"/>
      <c r="AX799" s="35"/>
    </row>
    <row r="800" ht="15.75" customHeight="1">
      <c r="D800" s="60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  <c r="AA800" s="35"/>
      <c r="AB800" s="35"/>
      <c r="AD800" s="35"/>
      <c r="AE800" s="35"/>
      <c r="AF800" s="35"/>
      <c r="AG800" s="35"/>
      <c r="AH800" s="35"/>
      <c r="AI800" s="35"/>
      <c r="AJ800" s="35"/>
      <c r="AK800" s="35"/>
      <c r="AL800" s="35"/>
      <c r="AM800" s="35"/>
      <c r="AN800" s="35"/>
      <c r="AO800" s="35"/>
      <c r="AP800" s="35"/>
      <c r="AQ800" s="35"/>
      <c r="AR800" s="35"/>
      <c r="AS800" s="35"/>
      <c r="AT800" s="35"/>
      <c r="AU800" s="35"/>
      <c r="AV800" s="35"/>
      <c r="AW800" s="35"/>
      <c r="AX800" s="35"/>
    </row>
    <row r="801" ht="15.75" customHeight="1">
      <c r="D801" s="60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  <c r="AA801" s="35"/>
      <c r="AB801" s="35"/>
      <c r="AD801" s="35"/>
      <c r="AE801" s="35"/>
      <c r="AF801" s="35"/>
      <c r="AG801" s="35"/>
      <c r="AH801" s="35"/>
      <c r="AI801" s="35"/>
      <c r="AJ801" s="35"/>
      <c r="AK801" s="35"/>
      <c r="AL801" s="35"/>
      <c r="AM801" s="35"/>
      <c r="AN801" s="35"/>
      <c r="AO801" s="35"/>
      <c r="AP801" s="35"/>
      <c r="AQ801" s="35"/>
      <c r="AR801" s="35"/>
      <c r="AS801" s="35"/>
      <c r="AT801" s="35"/>
      <c r="AU801" s="35"/>
      <c r="AV801" s="35"/>
      <c r="AW801" s="35"/>
      <c r="AX801" s="35"/>
    </row>
    <row r="802" ht="15.75" customHeight="1">
      <c r="D802" s="60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  <c r="AA802" s="35"/>
      <c r="AB802" s="35"/>
      <c r="AD802" s="35"/>
      <c r="AE802" s="35"/>
      <c r="AF802" s="35"/>
      <c r="AG802" s="35"/>
      <c r="AH802" s="35"/>
      <c r="AI802" s="35"/>
      <c r="AJ802" s="35"/>
      <c r="AK802" s="35"/>
      <c r="AL802" s="35"/>
      <c r="AM802" s="35"/>
      <c r="AN802" s="35"/>
      <c r="AO802" s="35"/>
      <c r="AP802" s="35"/>
      <c r="AQ802" s="35"/>
      <c r="AR802" s="35"/>
      <c r="AS802" s="35"/>
      <c r="AT802" s="35"/>
      <c r="AU802" s="35"/>
      <c r="AV802" s="35"/>
      <c r="AW802" s="35"/>
      <c r="AX802" s="35"/>
    </row>
    <row r="803" ht="15.75" customHeight="1">
      <c r="D803" s="60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  <c r="AA803" s="35"/>
      <c r="AB803" s="35"/>
      <c r="AD803" s="35"/>
      <c r="AE803" s="35"/>
      <c r="AF803" s="35"/>
      <c r="AG803" s="35"/>
      <c r="AH803" s="35"/>
      <c r="AI803" s="35"/>
      <c r="AJ803" s="35"/>
      <c r="AK803" s="35"/>
      <c r="AL803" s="35"/>
      <c r="AM803" s="35"/>
      <c r="AN803" s="35"/>
      <c r="AO803" s="35"/>
      <c r="AP803" s="35"/>
      <c r="AQ803" s="35"/>
      <c r="AR803" s="35"/>
      <c r="AS803" s="35"/>
      <c r="AT803" s="35"/>
      <c r="AU803" s="35"/>
      <c r="AV803" s="35"/>
      <c r="AW803" s="35"/>
      <c r="AX803" s="35"/>
    </row>
    <row r="804" ht="15.75" customHeight="1">
      <c r="D804" s="60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  <c r="AA804" s="35"/>
      <c r="AB804" s="35"/>
      <c r="AD804" s="35"/>
      <c r="AE804" s="35"/>
      <c r="AF804" s="35"/>
      <c r="AG804" s="35"/>
      <c r="AH804" s="35"/>
      <c r="AI804" s="35"/>
      <c r="AJ804" s="35"/>
      <c r="AK804" s="35"/>
      <c r="AL804" s="35"/>
      <c r="AM804" s="35"/>
      <c r="AN804" s="35"/>
      <c r="AO804" s="35"/>
      <c r="AP804" s="35"/>
      <c r="AQ804" s="35"/>
      <c r="AR804" s="35"/>
      <c r="AS804" s="35"/>
      <c r="AT804" s="35"/>
      <c r="AU804" s="35"/>
      <c r="AV804" s="35"/>
      <c r="AW804" s="35"/>
      <c r="AX804" s="35"/>
    </row>
    <row r="805" ht="15.75" customHeight="1">
      <c r="D805" s="60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  <c r="AA805" s="35"/>
      <c r="AB805" s="35"/>
      <c r="AD805" s="35"/>
      <c r="AE805" s="35"/>
      <c r="AF805" s="35"/>
      <c r="AG805" s="35"/>
      <c r="AH805" s="35"/>
      <c r="AI805" s="35"/>
      <c r="AJ805" s="35"/>
      <c r="AK805" s="35"/>
      <c r="AL805" s="35"/>
      <c r="AM805" s="35"/>
      <c r="AN805" s="35"/>
      <c r="AO805" s="35"/>
      <c r="AP805" s="35"/>
      <c r="AQ805" s="35"/>
      <c r="AR805" s="35"/>
      <c r="AS805" s="35"/>
      <c r="AT805" s="35"/>
      <c r="AU805" s="35"/>
      <c r="AV805" s="35"/>
      <c r="AW805" s="35"/>
      <c r="AX805" s="35"/>
    </row>
    <row r="806" ht="15.75" customHeight="1">
      <c r="D806" s="60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  <c r="AA806" s="35"/>
      <c r="AB806" s="35"/>
      <c r="AD806" s="35"/>
      <c r="AE806" s="35"/>
      <c r="AF806" s="35"/>
      <c r="AG806" s="35"/>
      <c r="AH806" s="35"/>
      <c r="AI806" s="35"/>
      <c r="AJ806" s="35"/>
      <c r="AK806" s="35"/>
      <c r="AL806" s="35"/>
      <c r="AM806" s="35"/>
      <c r="AN806" s="35"/>
      <c r="AO806" s="35"/>
      <c r="AP806" s="35"/>
      <c r="AQ806" s="35"/>
      <c r="AR806" s="35"/>
      <c r="AS806" s="35"/>
      <c r="AT806" s="35"/>
      <c r="AU806" s="35"/>
      <c r="AV806" s="35"/>
      <c r="AW806" s="35"/>
      <c r="AX806" s="35"/>
    </row>
    <row r="807" ht="15.75" customHeight="1">
      <c r="D807" s="60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  <c r="AU807" s="35"/>
      <c r="AV807" s="35"/>
      <c r="AW807" s="35"/>
      <c r="AX807" s="35"/>
    </row>
    <row r="808" ht="15.75" customHeight="1">
      <c r="D808" s="60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  <c r="AA808" s="35"/>
      <c r="AB808" s="35"/>
      <c r="AD808" s="35"/>
      <c r="AE808" s="35"/>
      <c r="AF808" s="35"/>
      <c r="AG808" s="35"/>
      <c r="AH808" s="35"/>
      <c r="AI808" s="35"/>
      <c r="AJ808" s="35"/>
      <c r="AK808" s="35"/>
      <c r="AL808" s="35"/>
      <c r="AM808" s="35"/>
      <c r="AN808" s="35"/>
      <c r="AO808" s="35"/>
      <c r="AP808" s="35"/>
      <c r="AQ808" s="35"/>
      <c r="AR808" s="35"/>
      <c r="AS808" s="35"/>
      <c r="AT808" s="35"/>
      <c r="AU808" s="35"/>
      <c r="AV808" s="35"/>
      <c r="AW808" s="35"/>
      <c r="AX808" s="35"/>
    </row>
    <row r="809" ht="15.75" customHeight="1">
      <c r="D809" s="60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  <c r="AA809" s="35"/>
      <c r="AB809" s="35"/>
      <c r="AD809" s="35"/>
      <c r="AE809" s="35"/>
      <c r="AF809" s="35"/>
      <c r="AG809" s="35"/>
      <c r="AH809" s="35"/>
      <c r="AI809" s="35"/>
      <c r="AJ809" s="35"/>
      <c r="AK809" s="35"/>
      <c r="AL809" s="35"/>
      <c r="AM809" s="35"/>
      <c r="AN809" s="35"/>
      <c r="AO809" s="35"/>
      <c r="AP809" s="35"/>
      <c r="AQ809" s="35"/>
      <c r="AR809" s="35"/>
      <c r="AS809" s="35"/>
      <c r="AT809" s="35"/>
      <c r="AU809" s="35"/>
      <c r="AV809" s="35"/>
      <c r="AW809" s="35"/>
      <c r="AX809" s="35"/>
    </row>
    <row r="810" ht="15.75" customHeight="1">
      <c r="D810" s="60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  <c r="AA810" s="35"/>
      <c r="AB810" s="35"/>
      <c r="AD810" s="35"/>
      <c r="AE810" s="35"/>
      <c r="AF810" s="35"/>
      <c r="AG810" s="35"/>
      <c r="AH810" s="35"/>
      <c r="AI810" s="35"/>
      <c r="AJ810" s="35"/>
      <c r="AK810" s="35"/>
      <c r="AL810" s="35"/>
      <c r="AM810" s="35"/>
      <c r="AN810" s="35"/>
      <c r="AO810" s="35"/>
      <c r="AP810" s="35"/>
      <c r="AQ810" s="35"/>
      <c r="AR810" s="35"/>
      <c r="AS810" s="35"/>
      <c r="AT810" s="35"/>
      <c r="AU810" s="35"/>
      <c r="AV810" s="35"/>
      <c r="AW810" s="35"/>
      <c r="AX810" s="35"/>
    </row>
    <row r="811" ht="15.75" customHeight="1">
      <c r="D811" s="60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  <c r="AA811" s="35"/>
      <c r="AB811" s="35"/>
      <c r="AD811" s="35"/>
      <c r="AE811" s="35"/>
      <c r="AF811" s="35"/>
      <c r="AG811" s="35"/>
      <c r="AH811" s="35"/>
      <c r="AI811" s="35"/>
      <c r="AJ811" s="35"/>
      <c r="AK811" s="35"/>
      <c r="AL811" s="35"/>
      <c r="AM811" s="35"/>
      <c r="AN811" s="35"/>
      <c r="AO811" s="35"/>
      <c r="AP811" s="35"/>
      <c r="AQ811" s="35"/>
      <c r="AR811" s="35"/>
      <c r="AS811" s="35"/>
      <c r="AT811" s="35"/>
      <c r="AU811" s="35"/>
      <c r="AV811" s="35"/>
      <c r="AW811" s="35"/>
      <c r="AX811" s="35"/>
    </row>
    <row r="812" ht="15.75" customHeight="1">
      <c r="D812" s="60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  <c r="AA812" s="35"/>
      <c r="AB812" s="35"/>
      <c r="AD812" s="35"/>
      <c r="AE812" s="35"/>
      <c r="AF812" s="35"/>
      <c r="AG812" s="35"/>
      <c r="AH812" s="35"/>
      <c r="AI812" s="35"/>
      <c r="AJ812" s="35"/>
      <c r="AK812" s="35"/>
      <c r="AL812" s="35"/>
      <c r="AM812" s="35"/>
      <c r="AN812" s="35"/>
      <c r="AO812" s="35"/>
      <c r="AP812" s="35"/>
      <c r="AQ812" s="35"/>
      <c r="AR812" s="35"/>
      <c r="AS812" s="35"/>
      <c r="AT812" s="35"/>
      <c r="AU812" s="35"/>
      <c r="AV812" s="35"/>
      <c r="AW812" s="35"/>
      <c r="AX812" s="35"/>
    </row>
    <row r="813" ht="15.75" customHeight="1">
      <c r="D813" s="60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  <c r="AA813" s="35"/>
      <c r="AB813" s="35"/>
      <c r="AD813" s="35"/>
      <c r="AE813" s="35"/>
      <c r="AF813" s="35"/>
      <c r="AG813" s="35"/>
      <c r="AH813" s="35"/>
      <c r="AI813" s="35"/>
      <c r="AJ813" s="35"/>
      <c r="AK813" s="35"/>
      <c r="AL813" s="35"/>
      <c r="AM813" s="35"/>
      <c r="AN813" s="35"/>
      <c r="AO813" s="35"/>
      <c r="AP813" s="35"/>
      <c r="AQ813" s="35"/>
      <c r="AR813" s="35"/>
      <c r="AS813" s="35"/>
      <c r="AT813" s="35"/>
      <c r="AU813" s="35"/>
      <c r="AV813" s="35"/>
      <c r="AW813" s="35"/>
      <c r="AX813" s="35"/>
    </row>
    <row r="814" ht="15.75" customHeight="1">
      <c r="D814" s="60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  <c r="AA814" s="35"/>
      <c r="AB814" s="35"/>
      <c r="AD814" s="35"/>
      <c r="AE814" s="35"/>
      <c r="AF814" s="35"/>
      <c r="AG814" s="35"/>
      <c r="AH814" s="35"/>
      <c r="AI814" s="35"/>
      <c r="AJ814" s="35"/>
      <c r="AK814" s="35"/>
      <c r="AL814" s="35"/>
      <c r="AM814" s="35"/>
      <c r="AN814" s="35"/>
      <c r="AO814" s="35"/>
      <c r="AP814" s="35"/>
      <c r="AQ814" s="35"/>
      <c r="AR814" s="35"/>
      <c r="AS814" s="35"/>
      <c r="AT814" s="35"/>
      <c r="AU814" s="35"/>
      <c r="AV814" s="35"/>
      <c r="AW814" s="35"/>
      <c r="AX814" s="35"/>
    </row>
    <row r="815" ht="15.75" customHeight="1">
      <c r="D815" s="60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  <c r="AA815" s="35"/>
      <c r="AB815" s="35"/>
      <c r="AD815" s="35"/>
      <c r="AE815" s="35"/>
      <c r="AF815" s="35"/>
      <c r="AG815" s="35"/>
      <c r="AH815" s="35"/>
      <c r="AI815" s="35"/>
      <c r="AJ815" s="35"/>
      <c r="AK815" s="35"/>
      <c r="AL815" s="35"/>
      <c r="AM815" s="35"/>
      <c r="AN815" s="35"/>
      <c r="AO815" s="35"/>
      <c r="AP815" s="35"/>
      <c r="AQ815" s="35"/>
      <c r="AR815" s="35"/>
      <c r="AS815" s="35"/>
      <c r="AT815" s="35"/>
      <c r="AU815" s="35"/>
      <c r="AV815" s="35"/>
      <c r="AW815" s="35"/>
      <c r="AX815" s="35"/>
    </row>
    <row r="816" ht="15.75" customHeight="1">
      <c r="D816" s="60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  <c r="AA816" s="35"/>
      <c r="AB816" s="35"/>
      <c r="AD816" s="35"/>
      <c r="AE816" s="35"/>
      <c r="AF816" s="35"/>
      <c r="AG816" s="35"/>
      <c r="AH816" s="35"/>
      <c r="AI816" s="35"/>
      <c r="AJ816" s="35"/>
      <c r="AK816" s="35"/>
      <c r="AL816" s="35"/>
      <c r="AM816" s="35"/>
      <c r="AN816" s="35"/>
      <c r="AO816" s="35"/>
      <c r="AP816" s="35"/>
      <c r="AQ816" s="35"/>
      <c r="AR816" s="35"/>
      <c r="AS816" s="35"/>
      <c r="AT816" s="35"/>
      <c r="AU816" s="35"/>
      <c r="AV816" s="35"/>
      <c r="AW816" s="35"/>
      <c r="AX816" s="35"/>
    </row>
    <row r="817" ht="15.75" customHeight="1">
      <c r="D817" s="60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  <c r="AB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  <c r="AU817" s="35"/>
      <c r="AV817" s="35"/>
      <c r="AW817" s="35"/>
      <c r="AX817" s="35"/>
    </row>
    <row r="818" ht="15.75" customHeight="1">
      <c r="D818" s="60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  <c r="AA818" s="35"/>
      <c r="AB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35"/>
      <c r="AS818" s="35"/>
      <c r="AT818" s="35"/>
      <c r="AU818" s="35"/>
      <c r="AV818" s="35"/>
      <c r="AW818" s="35"/>
      <c r="AX818" s="35"/>
    </row>
    <row r="819" ht="15.75" customHeight="1">
      <c r="D819" s="60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  <c r="AA819" s="35"/>
      <c r="AB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35"/>
      <c r="AS819" s="35"/>
      <c r="AT819" s="35"/>
      <c r="AU819" s="35"/>
      <c r="AV819" s="35"/>
      <c r="AW819" s="35"/>
      <c r="AX819" s="35"/>
    </row>
    <row r="820" ht="15.75" customHeight="1">
      <c r="D820" s="60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  <c r="AA820" s="35"/>
      <c r="AB820" s="35"/>
      <c r="AD820" s="35"/>
      <c r="AE820" s="35"/>
      <c r="AF820" s="35"/>
      <c r="AG820" s="35"/>
      <c r="AH820" s="35"/>
      <c r="AI820" s="35"/>
      <c r="AJ820" s="35"/>
      <c r="AK820" s="35"/>
      <c r="AL820" s="35"/>
      <c r="AM820" s="35"/>
      <c r="AN820" s="35"/>
      <c r="AO820" s="35"/>
      <c r="AP820" s="35"/>
      <c r="AQ820" s="35"/>
      <c r="AR820" s="35"/>
      <c r="AS820" s="35"/>
      <c r="AT820" s="35"/>
      <c r="AU820" s="35"/>
      <c r="AV820" s="35"/>
      <c r="AW820" s="35"/>
      <c r="AX820" s="35"/>
    </row>
    <row r="821" ht="15.75" customHeight="1">
      <c r="D821" s="60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  <c r="AA821" s="35"/>
      <c r="AB821" s="35"/>
      <c r="AD821" s="35"/>
      <c r="AE821" s="35"/>
      <c r="AF821" s="35"/>
      <c r="AG821" s="35"/>
      <c r="AH821" s="35"/>
      <c r="AI821" s="35"/>
      <c r="AJ821" s="35"/>
      <c r="AK821" s="35"/>
      <c r="AL821" s="35"/>
      <c r="AM821" s="35"/>
      <c r="AN821" s="35"/>
      <c r="AO821" s="35"/>
      <c r="AP821" s="35"/>
      <c r="AQ821" s="35"/>
      <c r="AR821" s="35"/>
      <c r="AS821" s="35"/>
      <c r="AT821" s="35"/>
      <c r="AU821" s="35"/>
      <c r="AV821" s="35"/>
      <c r="AW821" s="35"/>
      <c r="AX821" s="35"/>
    </row>
    <row r="822" ht="15.75" customHeight="1">
      <c r="D822" s="60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  <c r="AA822" s="35"/>
      <c r="AB822" s="35"/>
      <c r="AD822" s="35"/>
      <c r="AE822" s="35"/>
      <c r="AF822" s="35"/>
      <c r="AG822" s="35"/>
      <c r="AH822" s="35"/>
      <c r="AI822" s="35"/>
      <c r="AJ822" s="35"/>
      <c r="AK822" s="35"/>
      <c r="AL822" s="35"/>
      <c r="AM822" s="35"/>
      <c r="AN822" s="35"/>
      <c r="AO822" s="35"/>
      <c r="AP822" s="35"/>
      <c r="AQ822" s="35"/>
      <c r="AR822" s="35"/>
      <c r="AS822" s="35"/>
      <c r="AT822" s="35"/>
      <c r="AU822" s="35"/>
      <c r="AV822" s="35"/>
      <c r="AW822" s="35"/>
      <c r="AX822" s="35"/>
    </row>
    <row r="823" ht="15.75" customHeight="1">
      <c r="D823" s="60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  <c r="AA823" s="35"/>
      <c r="AB823" s="35"/>
      <c r="AD823" s="35"/>
      <c r="AE823" s="35"/>
      <c r="AF823" s="35"/>
      <c r="AG823" s="35"/>
      <c r="AH823" s="35"/>
      <c r="AI823" s="35"/>
      <c r="AJ823" s="35"/>
      <c r="AK823" s="35"/>
      <c r="AL823" s="35"/>
      <c r="AM823" s="35"/>
      <c r="AN823" s="35"/>
      <c r="AO823" s="35"/>
      <c r="AP823" s="35"/>
      <c r="AQ823" s="35"/>
      <c r="AR823" s="35"/>
      <c r="AS823" s="35"/>
      <c r="AT823" s="35"/>
      <c r="AU823" s="35"/>
      <c r="AV823" s="35"/>
      <c r="AW823" s="35"/>
      <c r="AX823" s="35"/>
    </row>
    <row r="824" ht="15.75" customHeight="1">
      <c r="D824" s="60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  <c r="AA824" s="35"/>
      <c r="AB824" s="35"/>
      <c r="AD824" s="35"/>
      <c r="AE824" s="35"/>
      <c r="AF824" s="35"/>
      <c r="AG824" s="35"/>
      <c r="AH824" s="35"/>
      <c r="AI824" s="35"/>
      <c r="AJ824" s="35"/>
      <c r="AK824" s="35"/>
      <c r="AL824" s="35"/>
      <c r="AM824" s="35"/>
      <c r="AN824" s="35"/>
      <c r="AO824" s="35"/>
      <c r="AP824" s="35"/>
      <c r="AQ824" s="35"/>
      <c r="AR824" s="35"/>
      <c r="AS824" s="35"/>
      <c r="AT824" s="35"/>
      <c r="AU824" s="35"/>
      <c r="AV824" s="35"/>
      <c r="AW824" s="35"/>
      <c r="AX824" s="35"/>
    </row>
    <row r="825" ht="15.75" customHeight="1">
      <c r="D825" s="60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  <c r="AA825" s="35"/>
      <c r="AB825" s="35"/>
      <c r="AD825" s="35"/>
      <c r="AE825" s="35"/>
      <c r="AF825" s="35"/>
      <c r="AG825" s="35"/>
      <c r="AH825" s="35"/>
      <c r="AI825" s="35"/>
      <c r="AJ825" s="35"/>
      <c r="AK825" s="35"/>
      <c r="AL825" s="35"/>
      <c r="AM825" s="35"/>
      <c r="AN825" s="35"/>
      <c r="AO825" s="35"/>
      <c r="AP825" s="35"/>
      <c r="AQ825" s="35"/>
      <c r="AR825" s="35"/>
      <c r="AS825" s="35"/>
      <c r="AT825" s="35"/>
      <c r="AU825" s="35"/>
      <c r="AV825" s="35"/>
      <c r="AW825" s="35"/>
      <c r="AX825" s="35"/>
    </row>
    <row r="826" ht="15.75" customHeight="1">
      <c r="D826" s="60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  <c r="AA826" s="35"/>
      <c r="AB826" s="35"/>
      <c r="AD826" s="35"/>
      <c r="AE826" s="35"/>
      <c r="AF826" s="35"/>
      <c r="AG826" s="35"/>
      <c r="AH826" s="35"/>
      <c r="AI826" s="35"/>
      <c r="AJ826" s="35"/>
      <c r="AK826" s="35"/>
      <c r="AL826" s="35"/>
      <c r="AM826" s="35"/>
      <c r="AN826" s="35"/>
      <c r="AO826" s="35"/>
      <c r="AP826" s="35"/>
      <c r="AQ826" s="35"/>
      <c r="AR826" s="35"/>
      <c r="AS826" s="35"/>
      <c r="AT826" s="35"/>
      <c r="AU826" s="35"/>
      <c r="AV826" s="35"/>
      <c r="AW826" s="35"/>
      <c r="AX826" s="35"/>
    </row>
    <row r="827" ht="15.75" customHeight="1">
      <c r="D827" s="60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  <c r="AA827" s="35"/>
      <c r="AB827" s="35"/>
      <c r="AD827" s="35"/>
      <c r="AE827" s="35"/>
      <c r="AF827" s="35"/>
      <c r="AG827" s="35"/>
      <c r="AH827" s="35"/>
      <c r="AI827" s="35"/>
      <c r="AJ827" s="35"/>
      <c r="AK827" s="35"/>
      <c r="AL827" s="35"/>
      <c r="AM827" s="35"/>
      <c r="AN827" s="35"/>
      <c r="AO827" s="35"/>
      <c r="AP827" s="35"/>
      <c r="AQ827" s="35"/>
      <c r="AR827" s="35"/>
      <c r="AS827" s="35"/>
      <c r="AT827" s="35"/>
      <c r="AU827" s="35"/>
      <c r="AV827" s="35"/>
      <c r="AW827" s="35"/>
      <c r="AX827" s="35"/>
    </row>
    <row r="828" ht="15.75" customHeight="1">
      <c r="D828" s="60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  <c r="AA828" s="35"/>
      <c r="AB828" s="35"/>
      <c r="AD828" s="35"/>
      <c r="AE828" s="35"/>
      <c r="AF828" s="35"/>
      <c r="AG828" s="35"/>
      <c r="AH828" s="35"/>
      <c r="AI828" s="35"/>
      <c r="AJ828" s="35"/>
      <c r="AK828" s="35"/>
      <c r="AL828" s="35"/>
      <c r="AM828" s="35"/>
      <c r="AN828" s="35"/>
      <c r="AO828" s="35"/>
      <c r="AP828" s="35"/>
      <c r="AQ828" s="35"/>
      <c r="AR828" s="35"/>
      <c r="AS828" s="35"/>
      <c r="AT828" s="35"/>
      <c r="AU828" s="35"/>
      <c r="AV828" s="35"/>
      <c r="AW828" s="35"/>
      <c r="AX828" s="35"/>
    </row>
    <row r="829" ht="15.75" customHeight="1">
      <c r="D829" s="60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  <c r="AA829" s="35"/>
      <c r="AB829" s="35"/>
      <c r="AD829" s="35"/>
      <c r="AE829" s="35"/>
      <c r="AF829" s="35"/>
      <c r="AG829" s="35"/>
      <c r="AH829" s="35"/>
      <c r="AI829" s="35"/>
      <c r="AJ829" s="35"/>
      <c r="AK829" s="35"/>
      <c r="AL829" s="35"/>
      <c r="AM829" s="35"/>
      <c r="AN829" s="35"/>
      <c r="AO829" s="35"/>
      <c r="AP829" s="35"/>
      <c r="AQ829" s="35"/>
      <c r="AR829" s="35"/>
      <c r="AS829" s="35"/>
      <c r="AT829" s="35"/>
      <c r="AU829" s="35"/>
      <c r="AV829" s="35"/>
      <c r="AW829" s="35"/>
      <c r="AX829" s="35"/>
    </row>
    <row r="830" ht="15.75" customHeight="1">
      <c r="D830" s="60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  <c r="AA830" s="35"/>
      <c r="AB830" s="35"/>
      <c r="AD830" s="35"/>
      <c r="AE830" s="35"/>
      <c r="AF830" s="35"/>
      <c r="AG830" s="35"/>
      <c r="AH830" s="35"/>
      <c r="AI830" s="35"/>
      <c r="AJ830" s="35"/>
      <c r="AK830" s="35"/>
      <c r="AL830" s="35"/>
      <c r="AM830" s="35"/>
      <c r="AN830" s="35"/>
      <c r="AO830" s="35"/>
      <c r="AP830" s="35"/>
      <c r="AQ830" s="35"/>
      <c r="AR830" s="35"/>
      <c r="AS830" s="35"/>
      <c r="AT830" s="35"/>
      <c r="AU830" s="35"/>
      <c r="AV830" s="35"/>
      <c r="AW830" s="35"/>
      <c r="AX830" s="35"/>
    </row>
    <row r="831" ht="15.75" customHeight="1">
      <c r="D831" s="60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  <c r="AA831" s="35"/>
      <c r="AB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  <c r="AR831" s="35"/>
      <c r="AS831" s="35"/>
      <c r="AT831" s="35"/>
      <c r="AU831" s="35"/>
      <c r="AV831" s="35"/>
      <c r="AW831" s="35"/>
      <c r="AX831" s="35"/>
    </row>
    <row r="832" ht="15.75" customHeight="1">
      <c r="D832" s="60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  <c r="AA832" s="35"/>
      <c r="AB832" s="35"/>
      <c r="AD832" s="35"/>
      <c r="AE832" s="35"/>
      <c r="AF832" s="35"/>
      <c r="AG832" s="35"/>
      <c r="AH832" s="35"/>
      <c r="AI832" s="35"/>
      <c r="AJ832" s="35"/>
      <c r="AK832" s="35"/>
      <c r="AL832" s="35"/>
      <c r="AM832" s="35"/>
      <c r="AN832" s="35"/>
      <c r="AO832" s="35"/>
      <c r="AP832" s="35"/>
      <c r="AQ832" s="35"/>
      <c r="AR832" s="35"/>
      <c r="AS832" s="35"/>
      <c r="AT832" s="35"/>
      <c r="AU832" s="35"/>
      <c r="AV832" s="35"/>
      <c r="AW832" s="35"/>
      <c r="AX832" s="35"/>
    </row>
    <row r="833" ht="15.75" customHeight="1">
      <c r="D833" s="60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  <c r="AA833" s="35"/>
      <c r="AB833" s="35"/>
      <c r="AD833" s="35"/>
      <c r="AE833" s="35"/>
      <c r="AF833" s="35"/>
      <c r="AG833" s="35"/>
      <c r="AH833" s="35"/>
      <c r="AI833" s="35"/>
      <c r="AJ833" s="35"/>
      <c r="AK833" s="35"/>
      <c r="AL833" s="35"/>
      <c r="AM833" s="35"/>
      <c r="AN833" s="35"/>
      <c r="AO833" s="35"/>
      <c r="AP833" s="35"/>
      <c r="AQ833" s="35"/>
      <c r="AR833" s="35"/>
      <c r="AS833" s="35"/>
      <c r="AT833" s="35"/>
      <c r="AU833" s="35"/>
      <c r="AV833" s="35"/>
      <c r="AW833" s="35"/>
      <c r="AX833" s="35"/>
    </row>
    <row r="834" ht="15.75" customHeight="1">
      <c r="D834" s="60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  <c r="AA834" s="35"/>
      <c r="AB834" s="35"/>
      <c r="AD834" s="35"/>
      <c r="AE834" s="35"/>
      <c r="AF834" s="35"/>
      <c r="AG834" s="35"/>
      <c r="AH834" s="35"/>
      <c r="AI834" s="35"/>
      <c r="AJ834" s="35"/>
      <c r="AK834" s="35"/>
      <c r="AL834" s="35"/>
      <c r="AM834" s="35"/>
      <c r="AN834" s="35"/>
      <c r="AO834" s="35"/>
      <c r="AP834" s="35"/>
      <c r="AQ834" s="35"/>
      <c r="AR834" s="35"/>
      <c r="AS834" s="35"/>
      <c r="AT834" s="35"/>
      <c r="AU834" s="35"/>
      <c r="AV834" s="35"/>
      <c r="AW834" s="35"/>
      <c r="AX834" s="35"/>
    </row>
    <row r="835" ht="15.75" customHeight="1">
      <c r="D835" s="60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  <c r="AA835" s="35"/>
      <c r="AB835" s="35"/>
      <c r="AD835" s="35"/>
      <c r="AE835" s="35"/>
      <c r="AF835" s="35"/>
      <c r="AG835" s="35"/>
      <c r="AH835" s="35"/>
      <c r="AI835" s="35"/>
      <c r="AJ835" s="35"/>
      <c r="AK835" s="35"/>
      <c r="AL835" s="35"/>
      <c r="AM835" s="35"/>
      <c r="AN835" s="35"/>
      <c r="AO835" s="35"/>
      <c r="AP835" s="35"/>
      <c r="AQ835" s="35"/>
      <c r="AR835" s="35"/>
      <c r="AS835" s="35"/>
      <c r="AT835" s="35"/>
      <c r="AU835" s="35"/>
      <c r="AV835" s="35"/>
      <c r="AW835" s="35"/>
      <c r="AX835" s="35"/>
    </row>
    <row r="836" ht="15.75" customHeight="1">
      <c r="D836" s="60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  <c r="AA836" s="35"/>
      <c r="AB836" s="35"/>
      <c r="AD836" s="35"/>
      <c r="AE836" s="35"/>
      <c r="AF836" s="35"/>
      <c r="AG836" s="35"/>
      <c r="AH836" s="35"/>
      <c r="AI836" s="35"/>
      <c r="AJ836" s="35"/>
      <c r="AK836" s="35"/>
      <c r="AL836" s="35"/>
      <c r="AM836" s="35"/>
      <c r="AN836" s="35"/>
      <c r="AO836" s="35"/>
      <c r="AP836" s="35"/>
      <c r="AQ836" s="35"/>
      <c r="AR836" s="35"/>
      <c r="AS836" s="35"/>
      <c r="AT836" s="35"/>
      <c r="AU836" s="35"/>
      <c r="AV836" s="35"/>
      <c r="AW836" s="35"/>
      <c r="AX836" s="35"/>
    </row>
    <row r="837" ht="15.75" customHeight="1">
      <c r="D837" s="60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  <c r="AA837" s="35"/>
      <c r="AB837" s="35"/>
      <c r="AD837" s="35"/>
      <c r="AE837" s="35"/>
      <c r="AF837" s="35"/>
      <c r="AG837" s="35"/>
      <c r="AH837" s="35"/>
      <c r="AI837" s="35"/>
      <c r="AJ837" s="35"/>
      <c r="AK837" s="35"/>
      <c r="AL837" s="35"/>
      <c r="AM837" s="35"/>
      <c r="AN837" s="35"/>
      <c r="AO837" s="35"/>
      <c r="AP837" s="35"/>
      <c r="AQ837" s="35"/>
      <c r="AR837" s="35"/>
      <c r="AS837" s="35"/>
      <c r="AT837" s="35"/>
      <c r="AU837" s="35"/>
      <c r="AV837" s="35"/>
      <c r="AW837" s="35"/>
      <c r="AX837" s="35"/>
    </row>
    <row r="838" ht="15.75" customHeight="1">
      <c r="D838" s="60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  <c r="AA838" s="35"/>
      <c r="AB838" s="35"/>
      <c r="AD838" s="35"/>
      <c r="AE838" s="35"/>
      <c r="AF838" s="35"/>
      <c r="AG838" s="35"/>
      <c r="AH838" s="35"/>
      <c r="AI838" s="35"/>
      <c r="AJ838" s="35"/>
      <c r="AK838" s="35"/>
      <c r="AL838" s="35"/>
      <c r="AM838" s="35"/>
      <c r="AN838" s="35"/>
      <c r="AO838" s="35"/>
      <c r="AP838" s="35"/>
      <c r="AQ838" s="35"/>
      <c r="AR838" s="35"/>
      <c r="AS838" s="35"/>
      <c r="AT838" s="35"/>
      <c r="AU838" s="35"/>
      <c r="AV838" s="35"/>
      <c r="AW838" s="35"/>
      <c r="AX838" s="35"/>
    </row>
    <row r="839" ht="15.75" customHeight="1">
      <c r="D839" s="60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  <c r="AA839" s="35"/>
      <c r="AB839" s="35"/>
      <c r="AD839" s="35"/>
      <c r="AE839" s="35"/>
      <c r="AF839" s="35"/>
      <c r="AG839" s="35"/>
      <c r="AH839" s="35"/>
      <c r="AI839" s="35"/>
      <c r="AJ839" s="35"/>
      <c r="AK839" s="35"/>
      <c r="AL839" s="35"/>
      <c r="AM839" s="35"/>
      <c r="AN839" s="35"/>
      <c r="AO839" s="35"/>
      <c r="AP839" s="35"/>
      <c r="AQ839" s="35"/>
      <c r="AR839" s="35"/>
      <c r="AS839" s="35"/>
      <c r="AT839" s="35"/>
      <c r="AU839" s="35"/>
      <c r="AV839" s="35"/>
      <c r="AW839" s="35"/>
      <c r="AX839" s="35"/>
    </row>
    <row r="840" ht="15.75" customHeight="1">
      <c r="D840" s="60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  <c r="AA840" s="35"/>
      <c r="AB840" s="35"/>
      <c r="AD840" s="35"/>
      <c r="AE840" s="35"/>
      <c r="AF840" s="35"/>
      <c r="AG840" s="35"/>
      <c r="AH840" s="35"/>
      <c r="AI840" s="35"/>
      <c r="AJ840" s="35"/>
      <c r="AK840" s="35"/>
      <c r="AL840" s="35"/>
      <c r="AM840" s="35"/>
      <c r="AN840" s="35"/>
      <c r="AO840" s="35"/>
      <c r="AP840" s="35"/>
      <c r="AQ840" s="35"/>
      <c r="AR840" s="35"/>
      <c r="AS840" s="35"/>
      <c r="AT840" s="35"/>
      <c r="AU840" s="35"/>
      <c r="AV840" s="35"/>
      <c r="AW840" s="35"/>
      <c r="AX840" s="35"/>
    </row>
    <row r="841" ht="15.75" customHeight="1">
      <c r="D841" s="60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  <c r="AA841" s="35"/>
      <c r="AB841" s="35"/>
      <c r="AD841" s="35"/>
      <c r="AE841" s="35"/>
      <c r="AF841" s="35"/>
      <c r="AG841" s="35"/>
      <c r="AH841" s="35"/>
      <c r="AI841" s="35"/>
      <c r="AJ841" s="35"/>
      <c r="AK841" s="35"/>
      <c r="AL841" s="35"/>
      <c r="AM841" s="35"/>
      <c r="AN841" s="35"/>
      <c r="AO841" s="35"/>
      <c r="AP841" s="35"/>
      <c r="AQ841" s="35"/>
      <c r="AR841" s="35"/>
      <c r="AS841" s="35"/>
      <c r="AT841" s="35"/>
      <c r="AU841" s="35"/>
      <c r="AV841" s="35"/>
      <c r="AW841" s="35"/>
      <c r="AX841" s="35"/>
    </row>
    <row r="842" ht="15.75" customHeight="1">
      <c r="D842" s="60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  <c r="AA842" s="35"/>
      <c r="AB842" s="35"/>
      <c r="AD842" s="35"/>
      <c r="AE842" s="35"/>
      <c r="AF842" s="35"/>
      <c r="AG842" s="35"/>
      <c r="AH842" s="35"/>
      <c r="AI842" s="35"/>
      <c r="AJ842" s="35"/>
      <c r="AK842" s="35"/>
      <c r="AL842" s="35"/>
      <c r="AM842" s="35"/>
      <c r="AN842" s="35"/>
      <c r="AO842" s="35"/>
      <c r="AP842" s="35"/>
      <c r="AQ842" s="35"/>
      <c r="AR842" s="35"/>
      <c r="AS842" s="35"/>
      <c r="AT842" s="35"/>
      <c r="AU842" s="35"/>
      <c r="AV842" s="35"/>
      <c r="AW842" s="35"/>
      <c r="AX842" s="35"/>
    </row>
    <row r="843" ht="15.75" customHeight="1">
      <c r="D843" s="60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  <c r="AA843" s="35"/>
      <c r="AB843" s="35"/>
      <c r="AD843" s="35"/>
      <c r="AE843" s="35"/>
      <c r="AF843" s="35"/>
      <c r="AG843" s="35"/>
      <c r="AH843" s="35"/>
      <c r="AI843" s="35"/>
      <c r="AJ843" s="35"/>
      <c r="AK843" s="35"/>
      <c r="AL843" s="35"/>
      <c r="AM843" s="35"/>
      <c r="AN843" s="35"/>
      <c r="AO843" s="35"/>
      <c r="AP843" s="35"/>
      <c r="AQ843" s="35"/>
      <c r="AR843" s="35"/>
      <c r="AS843" s="35"/>
      <c r="AT843" s="35"/>
      <c r="AU843" s="35"/>
      <c r="AV843" s="35"/>
      <c r="AW843" s="35"/>
      <c r="AX843" s="35"/>
    </row>
    <row r="844" ht="15.75" customHeight="1">
      <c r="D844" s="60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  <c r="AA844" s="35"/>
      <c r="AB844" s="35"/>
      <c r="AD844" s="35"/>
      <c r="AE844" s="35"/>
      <c r="AF844" s="35"/>
      <c r="AG844" s="35"/>
      <c r="AH844" s="35"/>
      <c r="AI844" s="35"/>
      <c r="AJ844" s="35"/>
      <c r="AK844" s="35"/>
      <c r="AL844" s="35"/>
      <c r="AM844" s="35"/>
      <c r="AN844" s="35"/>
      <c r="AO844" s="35"/>
      <c r="AP844" s="35"/>
      <c r="AQ844" s="35"/>
      <c r="AR844" s="35"/>
      <c r="AS844" s="35"/>
      <c r="AT844" s="35"/>
      <c r="AU844" s="35"/>
      <c r="AV844" s="35"/>
      <c r="AW844" s="35"/>
      <c r="AX844" s="35"/>
    </row>
    <row r="845" ht="15.75" customHeight="1">
      <c r="D845" s="60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  <c r="AA845" s="35"/>
      <c r="AB845" s="35"/>
      <c r="AD845" s="35"/>
      <c r="AE845" s="35"/>
      <c r="AF845" s="35"/>
      <c r="AG845" s="35"/>
      <c r="AH845" s="35"/>
      <c r="AI845" s="35"/>
      <c r="AJ845" s="35"/>
      <c r="AK845" s="35"/>
      <c r="AL845" s="35"/>
      <c r="AM845" s="35"/>
      <c r="AN845" s="35"/>
      <c r="AO845" s="35"/>
      <c r="AP845" s="35"/>
      <c r="AQ845" s="35"/>
      <c r="AR845" s="35"/>
      <c r="AS845" s="35"/>
      <c r="AT845" s="35"/>
      <c r="AU845" s="35"/>
      <c r="AV845" s="35"/>
      <c r="AW845" s="35"/>
      <c r="AX845" s="35"/>
    </row>
    <row r="846" ht="15.75" customHeight="1">
      <c r="D846" s="60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  <c r="AA846" s="35"/>
      <c r="AB846" s="35"/>
      <c r="AD846" s="35"/>
      <c r="AE846" s="35"/>
      <c r="AF846" s="35"/>
      <c r="AG846" s="35"/>
      <c r="AH846" s="35"/>
      <c r="AI846" s="35"/>
      <c r="AJ846" s="35"/>
      <c r="AK846" s="35"/>
      <c r="AL846" s="35"/>
      <c r="AM846" s="35"/>
      <c r="AN846" s="35"/>
      <c r="AO846" s="35"/>
      <c r="AP846" s="35"/>
      <c r="AQ846" s="35"/>
      <c r="AR846" s="35"/>
      <c r="AS846" s="35"/>
      <c r="AT846" s="35"/>
      <c r="AU846" s="35"/>
      <c r="AV846" s="35"/>
      <c r="AW846" s="35"/>
      <c r="AX846" s="35"/>
    </row>
    <row r="847" ht="15.75" customHeight="1">
      <c r="D847" s="60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  <c r="AA847" s="35"/>
      <c r="AB847" s="35"/>
      <c r="AD847" s="35"/>
      <c r="AE847" s="35"/>
      <c r="AF847" s="35"/>
      <c r="AG847" s="35"/>
      <c r="AH847" s="35"/>
      <c r="AI847" s="35"/>
      <c r="AJ847" s="35"/>
      <c r="AK847" s="35"/>
      <c r="AL847" s="35"/>
      <c r="AM847" s="35"/>
      <c r="AN847" s="35"/>
      <c r="AO847" s="35"/>
      <c r="AP847" s="35"/>
      <c r="AQ847" s="35"/>
      <c r="AR847" s="35"/>
      <c r="AS847" s="35"/>
      <c r="AT847" s="35"/>
      <c r="AU847" s="35"/>
      <c r="AV847" s="35"/>
      <c r="AW847" s="35"/>
      <c r="AX847" s="35"/>
    </row>
    <row r="848" ht="15.75" customHeight="1">
      <c r="D848" s="60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  <c r="AA848" s="35"/>
      <c r="AB848" s="35"/>
      <c r="AD848" s="35"/>
      <c r="AE848" s="35"/>
      <c r="AF848" s="35"/>
      <c r="AG848" s="35"/>
      <c r="AH848" s="35"/>
      <c r="AI848" s="35"/>
      <c r="AJ848" s="35"/>
      <c r="AK848" s="35"/>
      <c r="AL848" s="35"/>
      <c r="AM848" s="35"/>
      <c r="AN848" s="35"/>
      <c r="AO848" s="35"/>
      <c r="AP848" s="35"/>
      <c r="AQ848" s="35"/>
      <c r="AR848" s="35"/>
      <c r="AS848" s="35"/>
      <c r="AT848" s="35"/>
      <c r="AU848" s="35"/>
      <c r="AV848" s="35"/>
      <c r="AW848" s="35"/>
      <c r="AX848" s="35"/>
    </row>
    <row r="849" ht="15.75" customHeight="1">
      <c r="D849" s="60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  <c r="AA849" s="35"/>
      <c r="AB849" s="35"/>
      <c r="AD849" s="35"/>
      <c r="AE849" s="35"/>
      <c r="AF849" s="35"/>
      <c r="AG849" s="35"/>
      <c r="AH849" s="35"/>
      <c r="AI849" s="35"/>
      <c r="AJ849" s="35"/>
      <c r="AK849" s="35"/>
      <c r="AL849" s="35"/>
      <c r="AM849" s="35"/>
      <c r="AN849" s="35"/>
      <c r="AO849" s="35"/>
      <c r="AP849" s="35"/>
      <c r="AQ849" s="35"/>
      <c r="AR849" s="35"/>
      <c r="AS849" s="35"/>
      <c r="AT849" s="35"/>
      <c r="AU849" s="35"/>
      <c r="AV849" s="35"/>
      <c r="AW849" s="35"/>
      <c r="AX849" s="35"/>
    </row>
    <row r="850" ht="15.75" customHeight="1">
      <c r="D850" s="60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  <c r="AA850" s="35"/>
      <c r="AB850" s="35"/>
      <c r="AD850" s="35"/>
      <c r="AE850" s="35"/>
      <c r="AF850" s="35"/>
      <c r="AG850" s="35"/>
      <c r="AH850" s="35"/>
      <c r="AI850" s="35"/>
      <c r="AJ850" s="35"/>
      <c r="AK850" s="35"/>
      <c r="AL850" s="35"/>
      <c r="AM850" s="35"/>
      <c r="AN850" s="35"/>
      <c r="AO850" s="35"/>
      <c r="AP850" s="35"/>
      <c r="AQ850" s="35"/>
      <c r="AR850" s="35"/>
      <c r="AS850" s="35"/>
      <c r="AT850" s="35"/>
      <c r="AU850" s="35"/>
      <c r="AV850" s="35"/>
      <c r="AW850" s="35"/>
      <c r="AX850" s="35"/>
    </row>
    <row r="851" ht="15.75" customHeight="1">
      <c r="D851" s="60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  <c r="AA851" s="35"/>
      <c r="AB851" s="35"/>
      <c r="AD851" s="35"/>
      <c r="AE851" s="35"/>
      <c r="AF851" s="35"/>
      <c r="AG851" s="35"/>
      <c r="AH851" s="35"/>
      <c r="AI851" s="35"/>
      <c r="AJ851" s="35"/>
      <c r="AK851" s="35"/>
      <c r="AL851" s="35"/>
      <c r="AM851" s="35"/>
      <c r="AN851" s="35"/>
      <c r="AO851" s="35"/>
      <c r="AP851" s="35"/>
      <c r="AQ851" s="35"/>
      <c r="AR851" s="35"/>
      <c r="AS851" s="35"/>
      <c r="AT851" s="35"/>
      <c r="AU851" s="35"/>
      <c r="AV851" s="35"/>
      <c r="AW851" s="35"/>
      <c r="AX851" s="35"/>
    </row>
    <row r="852" ht="15.75" customHeight="1">
      <c r="D852" s="60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  <c r="AA852" s="35"/>
      <c r="AB852" s="35"/>
      <c r="AD852" s="35"/>
      <c r="AE852" s="35"/>
      <c r="AF852" s="35"/>
      <c r="AG852" s="35"/>
      <c r="AH852" s="35"/>
      <c r="AI852" s="35"/>
      <c r="AJ852" s="35"/>
      <c r="AK852" s="35"/>
      <c r="AL852" s="35"/>
      <c r="AM852" s="35"/>
      <c r="AN852" s="35"/>
      <c r="AO852" s="35"/>
      <c r="AP852" s="35"/>
      <c r="AQ852" s="35"/>
      <c r="AR852" s="35"/>
      <c r="AS852" s="35"/>
      <c r="AT852" s="35"/>
      <c r="AU852" s="35"/>
      <c r="AV852" s="35"/>
      <c r="AW852" s="35"/>
      <c r="AX852" s="35"/>
    </row>
    <row r="853" ht="15.75" customHeight="1">
      <c r="D853" s="60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  <c r="AA853" s="35"/>
      <c r="AB853" s="35"/>
      <c r="AD853" s="35"/>
      <c r="AE853" s="35"/>
      <c r="AF853" s="35"/>
      <c r="AG853" s="35"/>
      <c r="AH853" s="35"/>
      <c r="AI853" s="35"/>
      <c r="AJ853" s="35"/>
      <c r="AK853" s="35"/>
      <c r="AL853" s="35"/>
      <c r="AM853" s="35"/>
      <c r="AN853" s="35"/>
      <c r="AO853" s="35"/>
      <c r="AP853" s="35"/>
      <c r="AQ853" s="35"/>
      <c r="AR853" s="35"/>
      <c r="AS853" s="35"/>
      <c r="AT853" s="35"/>
      <c r="AU853" s="35"/>
      <c r="AV853" s="35"/>
      <c r="AW853" s="35"/>
      <c r="AX853" s="35"/>
    </row>
    <row r="854" ht="15.75" customHeight="1">
      <c r="D854" s="60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  <c r="AA854" s="35"/>
      <c r="AB854" s="35"/>
      <c r="AD854" s="35"/>
      <c r="AE854" s="35"/>
      <c r="AF854" s="35"/>
      <c r="AG854" s="35"/>
      <c r="AH854" s="35"/>
      <c r="AI854" s="35"/>
      <c r="AJ854" s="35"/>
      <c r="AK854" s="35"/>
      <c r="AL854" s="35"/>
      <c r="AM854" s="35"/>
      <c r="AN854" s="35"/>
      <c r="AO854" s="35"/>
      <c r="AP854" s="35"/>
      <c r="AQ854" s="35"/>
      <c r="AR854" s="35"/>
      <c r="AS854" s="35"/>
      <c r="AT854" s="35"/>
      <c r="AU854" s="35"/>
      <c r="AV854" s="35"/>
      <c r="AW854" s="35"/>
      <c r="AX854" s="35"/>
    </row>
    <row r="855" ht="15.75" customHeight="1">
      <c r="D855" s="60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  <c r="AA855" s="35"/>
      <c r="AB855" s="35"/>
      <c r="AD855" s="35"/>
      <c r="AE855" s="35"/>
      <c r="AF855" s="35"/>
      <c r="AG855" s="35"/>
      <c r="AH855" s="35"/>
      <c r="AI855" s="35"/>
      <c r="AJ855" s="35"/>
      <c r="AK855" s="35"/>
      <c r="AL855" s="35"/>
      <c r="AM855" s="35"/>
      <c r="AN855" s="35"/>
      <c r="AO855" s="35"/>
      <c r="AP855" s="35"/>
      <c r="AQ855" s="35"/>
      <c r="AR855" s="35"/>
      <c r="AS855" s="35"/>
      <c r="AT855" s="35"/>
      <c r="AU855" s="35"/>
      <c r="AV855" s="35"/>
      <c r="AW855" s="35"/>
      <c r="AX855" s="35"/>
    </row>
    <row r="856" ht="15.75" customHeight="1">
      <c r="D856" s="60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  <c r="AA856" s="35"/>
      <c r="AB856" s="35"/>
      <c r="AD856" s="35"/>
      <c r="AE856" s="35"/>
      <c r="AF856" s="35"/>
      <c r="AG856" s="35"/>
      <c r="AH856" s="35"/>
      <c r="AI856" s="35"/>
      <c r="AJ856" s="35"/>
      <c r="AK856" s="35"/>
      <c r="AL856" s="35"/>
      <c r="AM856" s="35"/>
      <c r="AN856" s="35"/>
      <c r="AO856" s="35"/>
      <c r="AP856" s="35"/>
      <c r="AQ856" s="35"/>
      <c r="AR856" s="35"/>
      <c r="AS856" s="35"/>
      <c r="AT856" s="35"/>
      <c r="AU856" s="35"/>
      <c r="AV856" s="35"/>
      <c r="AW856" s="35"/>
      <c r="AX856" s="35"/>
    </row>
    <row r="857" ht="15.75" customHeight="1">
      <c r="D857" s="60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  <c r="AA857" s="35"/>
      <c r="AB857" s="35"/>
      <c r="AD857" s="35"/>
      <c r="AE857" s="35"/>
      <c r="AF857" s="35"/>
      <c r="AG857" s="35"/>
      <c r="AH857" s="35"/>
      <c r="AI857" s="35"/>
      <c r="AJ857" s="35"/>
      <c r="AK857" s="35"/>
      <c r="AL857" s="35"/>
      <c r="AM857" s="35"/>
      <c r="AN857" s="35"/>
      <c r="AO857" s="35"/>
      <c r="AP857" s="35"/>
      <c r="AQ857" s="35"/>
      <c r="AR857" s="35"/>
      <c r="AS857" s="35"/>
      <c r="AT857" s="35"/>
      <c r="AU857" s="35"/>
      <c r="AV857" s="35"/>
      <c r="AW857" s="35"/>
      <c r="AX857" s="35"/>
    </row>
    <row r="858" ht="15.75" customHeight="1">
      <c r="D858" s="60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  <c r="AA858" s="35"/>
      <c r="AB858" s="35"/>
      <c r="AD858" s="35"/>
      <c r="AE858" s="35"/>
      <c r="AF858" s="35"/>
      <c r="AG858" s="35"/>
      <c r="AH858" s="35"/>
      <c r="AI858" s="35"/>
      <c r="AJ858" s="35"/>
      <c r="AK858" s="35"/>
      <c r="AL858" s="35"/>
      <c r="AM858" s="35"/>
      <c r="AN858" s="35"/>
      <c r="AO858" s="35"/>
      <c r="AP858" s="35"/>
      <c r="AQ858" s="35"/>
      <c r="AR858" s="35"/>
      <c r="AS858" s="35"/>
      <c r="AT858" s="35"/>
      <c r="AU858" s="35"/>
      <c r="AV858" s="35"/>
      <c r="AW858" s="35"/>
      <c r="AX858" s="35"/>
    </row>
    <row r="859" ht="15.75" customHeight="1">
      <c r="D859" s="60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  <c r="AA859" s="35"/>
      <c r="AB859" s="35"/>
      <c r="AD859" s="35"/>
      <c r="AE859" s="35"/>
      <c r="AF859" s="35"/>
      <c r="AG859" s="35"/>
      <c r="AH859" s="35"/>
      <c r="AI859" s="35"/>
      <c r="AJ859" s="35"/>
      <c r="AK859" s="35"/>
      <c r="AL859" s="35"/>
      <c r="AM859" s="35"/>
      <c r="AN859" s="35"/>
      <c r="AO859" s="35"/>
      <c r="AP859" s="35"/>
      <c r="AQ859" s="35"/>
      <c r="AR859" s="35"/>
      <c r="AS859" s="35"/>
      <c r="AT859" s="35"/>
      <c r="AU859" s="35"/>
      <c r="AV859" s="35"/>
      <c r="AW859" s="35"/>
      <c r="AX859" s="35"/>
    </row>
    <row r="860" ht="15.75" customHeight="1">
      <c r="D860" s="60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  <c r="AA860" s="35"/>
      <c r="AB860" s="35"/>
      <c r="AD860" s="35"/>
      <c r="AE860" s="35"/>
      <c r="AF860" s="35"/>
      <c r="AG860" s="35"/>
      <c r="AH860" s="35"/>
      <c r="AI860" s="35"/>
      <c r="AJ860" s="35"/>
      <c r="AK860" s="35"/>
      <c r="AL860" s="35"/>
      <c r="AM860" s="35"/>
      <c r="AN860" s="35"/>
      <c r="AO860" s="35"/>
      <c r="AP860" s="35"/>
      <c r="AQ860" s="35"/>
      <c r="AR860" s="35"/>
      <c r="AS860" s="35"/>
      <c r="AT860" s="35"/>
      <c r="AU860" s="35"/>
      <c r="AV860" s="35"/>
      <c r="AW860" s="35"/>
      <c r="AX860" s="35"/>
    </row>
    <row r="861" ht="15.75" customHeight="1">
      <c r="D861" s="60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  <c r="AA861" s="35"/>
      <c r="AB861" s="35"/>
      <c r="AD861" s="35"/>
      <c r="AE861" s="35"/>
      <c r="AF861" s="35"/>
      <c r="AG861" s="35"/>
      <c r="AH861" s="35"/>
      <c r="AI861" s="35"/>
      <c r="AJ861" s="35"/>
      <c r="AK861" s="35"/>
      <c r="AL861" s="35"/>
      <c r="AM861" s="35"/>
      <c r="AN861" s="35"/>
      <c r="AO861" s="35"/>
      <c r="AP861" s="35"/>
      <c r="AQ861" s="35"/>
      <c r="AR861" s="35"/>
      <c r="AS861" s="35"/>
      <c r="AT861" s="35"/>
      <c r="AU861" s="35"/>
      <c r="AV861" s="35"/>
      <c r="AW861" s="35"/>
      <c r="AX861" s="35"/>
    </row>
    <row r="862" ht="15.75" customHeight="1">
      <c r="D862" s="60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  <c r="AA862" s="35"/>
      <c r="AB862" s="35"/>
      <c r="AD862" s="35"/>
      <c r="AE862" s="35"/>
      <c r="AF862" s="35"/>
      <c r="AG862" s="35"/>
      <c r="AH862" s="35"/>
      <c r="AI862" s="35"/>
      <c r="AJ862" s="35"/>
      <c r="AK862" s="35"/>
      <c r="AL862" s="35"/>
      <c r="AM862" s="35"/>
      <c r="AN862" s="35"/>
      <c r="AO862" s="35"/>
      <c r="AP862" s="35"/>
      <c r="AQ862" s="35"/>
      <c r="AR862" s="35"/>
      <c r="AS862" s="35"/>
      <c r="AT862" s="35"/>
      <c r="AU862" s="35"/>
      <c r="AV862" s="35"/>
      <c r="AW862" s="35"/>
      <c r="AX862" s="35"/>
    </row>
    <row r="863" ht="15.75" customHeight="1">
      <c r="D863" s="60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  <c r="AA863" s="35"/>
      <c r="AB863" s="35"/>
      <c r="AD863" s="35"/>
      <c r="AE863" s="35"/>
      <c r="AF863" s="35"/>
      <c r="AG863" s="35"/>
      <c r="AH863" s="35"/>
      <c r="AI863" s="35"/>
      <c r="AJ863" s="35"/>
      <c r="AK863" s="35"/>
      <c r="AL863" s="35"/>
      <c r="AM863" s="35"/>
      <c r="AN863" s="35"/>
      <c r="AO863" s="35"/>
      <c r="AP863" s="35"/>
      <c r="AQ863" s="35"/>
      <c r="AR863" s="35"/>
      <c r="AS863" s="35"/>
      <c r="AT863" s="35"/>
      <c r="AU863" s="35"/>
      <c r="AV863" s="35"/>
      <c r="AW863" s="35"/>
      <c r="AX863" s="35"/>
    </row>
    <row r="864" ht="15.75" customHeight="1">
      <c r="D864" s="60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  <c r="AA864" s="35"/>
      <c r="AB864" s="35"/>
      <c r="AD864" s="35"/>
      <c r="AE864" s="35"/>
      <c r="AF864" s="35"/>
      <c r="AG864" s="35"/>
      <c r="AH864" s="35"/>
      <c r="AI864" s="35"/>
      <c r="AJ864" s="35"/>
      <c r="AK864" s="35"/>
      <c r="AL864" s="35"/>
      <c r="AM864" s="35"/>
      <c r="AN864" s="35"/>
      <c r="AO864" s="35"/>
      <c r="AP864" s="35"/>
      <c r="AQ864" s="35"/>
      <c r="AR864" s="35"/>
      <c r="AS864" s="35"/>
      <c r="AT864" s="35"/>
      <c r="AU864" s="35"/>
      <c r="AV864" s="35"/>
      <c r="AW864" s="35"/>
      <c r="AX864" s="35"/>
    </row>
    <row r="865" ht="15.75" customHeight="1">
      <c r="D865" s="60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  <c r="AA865" s="35"/>
      <c r="AB865" s="35"/>
      <c r="AD865" s="35"/>
      <c r="AE865" s="35"/>
      <c r="AF865" s="35"/>
      <c r="AG865" s="35"/>
      <c r="AH865" s="35"/>
      <c r="AI865" s="35"/>
      <c r="AJ865" s="35"/>
      <c r="AK865" s="35"/>
      <c r="AL865" s="35"/>
      <c r="AM865" s="35"/>
      <c r="AN865" s="35"/>
      <c r="AO865" s="35"/>
      <c r="AP865" s="35"/>
      <c r="AQ865" s="35"/>
      <c r="AR865" s="35"/>
      <c r="AS865" s="35"/>
      <c r="AT865" s="35"/>
      <c r="AU865" s="35"/>
      <c r="AV865" s="35"/>
      <c r="AW865" s="35"/>
      <c r="AX865" s="35"/>
    </row>
    <row r="866" ht="15.75" customHeight="1">
      <c r="D866" s="60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  <c r="AA866" s="35"/>
      <c r="AB866" s="35"/>
      <c r="AD866" s="35"/>
      <c r="AE866" s="35"/>
      <c r="AF866" s="35"/>
      <c r="AG866" s="35"/>
      <c r="AH866" s="35"/>
      <c r="AI866" s="35"/>
      <c r="AJ866" s="35"/>
      <c r="AK866" s="35"/>
      <c r="AL866" s="35"/>
      <c r="AM866" s="35"/>
      <c r="AN866" s="35"/>
      <c r="AO866" s="35"/>
      <c r="AP866" s="35"/>
      <c r="AQ866" s="35"/>
      <c r="AR866" s="35"/>
      <c r="AS866" s="35"/>
      <c r="AT866" s="35"/>
      <c r="AU866" s="35"/>
      <c r="AV866" s="35"/>
      <c r="AW866" s="35"/>
      <c r="AX866" s="35"/>
    </row>
    <row r="867" ht="15.75" customHeight="1">
      <c r="D867" s="60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  <c r="AU867" s="35"/>
      <c r="AV867" s="35"/>
      <c r="AW867" s="35"/>
      <c r="AX867" s="35"/>
    </row>
    <row r="868" ht="15.75" customHeight="1">
      <c r="D868" s="60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  <c r="AA868" s="35"/>
      <c r="AB868" s="35"/>
      <c r="AD868" s="35"/>
      <c r="AE868" s="35"/>
      <c r="AF868" s="35"/>
      <c r="AG868" s="35"/>
      <c r="AH868" s="35"/>
      <c r="AI868" s="35"/>
      <c r="AJ868" s="35"/>
      <c r="AK868" s="35"/>
      <c r="AL868" s="35"/>
      <c r="AM868" s="35"/>
      <c r="AN868" s="35"/>
      <c r="AO868" s="35"/>
      <c r="AP868" s="35"/>
      <c r="AQ868" s="35"/>
      <c r="AR868" s="35"/>
      <c r="AS868" s="35"/>
      <c r="AT868" s="35"/>
      <c r="AU868" s="35"/>
      <c r="AV868" s="35"/>
      <c r="AW868" s="35"/>
      <c r="AX868" s="35"/>
    </row>
    <row r="869" ht="15.75" customHeight="1">
      <c r="D869" s="60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  <c r="AA869" s="35"/>
      <c r="AB869" s="35"/>
      <c r="AD869" s="35"/>
      <c r="AE869" s="35"/>
      <c r="AF869" s="35"/>
      <c r="AG869" s="35"/>
      <c r="AH869" s="35"/>
      <c r="AI869" s="35"/>
      <c r="AJ869" s="35"/>
      <c r="AK869" s="35"/>
      <c r="AL869" s="35"/>
      <c r="AM869" s="35"/>
      <c r="AN869" s="35"/>
      <c r="AO869" s="35"/>
      <c r="AP869" s="35"/>
      <c r="AQ869" s="35"/>
      <c r="AR869" s="35"/>
      <c r="AS869" s="35"/>
      <c r="AT869" s="35"/>
      <c r="AU869" s="35"/>
      <c r="AV869" s="35"/>
      <c r="AW869" s="35"/>
      <c r="AX869" s="35"/>
    </row>
    <row r="870" ht="15.75" customHeight="1">
      <c r="D870" s="60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  <c r="AA870" s="35"/>
      <c r="AB870" s="35"/>
      <c r="AD870" s="35"/>
      <c r="AE870" s="35"/>
      <c r="AF870" s="35"/>
      <c r="AG870" s="35"/>
      <c r="AH870" s="35"/>
      <c r="AI870" s="35"/>
      <c r="AJ870" s="35"/>
      <c r="AK870" s="35"/>
      <c r="AL870" s="35"/>
      <c r="AM870" s="35"/>
      <c r="AN870" s="35"/>
      <c r="AO870" s="35"/>
      <c r="AP870" s="35"/>
      <c r="AQ870" s="35"/>
      <c r="AR870" s="35"/>
      <c r="AS870" s="35"/>
      <c r="AT870" s="35"/>
      <c r="AU870" s="35"/>
      <c r="AV870" s="35"/>
      <c r="AW870" s="35"/>
      <c r="AX870" s="35"/>
    </row>
    <row r="871" ht="15.75" customHeight="1">
      <c r="D871" s="60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  <c r="AA871" s="35"/>
      <c r="AB871" s="35"/>
      <c r="AD871" s="35"/>
      <c r="AE871" s="35"/>
      <c r="AF871" s="35"/>
      <c r="AG871" s="35"/>
      <c r="AH871" s="35"/>
      <c r="AI871" s="35"/>
      <c r="AJ871" s="35"/>
      <c r="AK871" s="35"/>
      <c r="AL871" s="35"/>
      <c r="AM871" s="35"/>
      <c r="AN871" s="35"/>
      <c r="AO871" s="35"/>
      <c r="AP871" s="35"/>
      <c r="AQ871" s="35"/>
      <c r="AR871" s="35"/>
      <c r="AS871" s="35"/>
      <c r="AT871" s="35"/>
      <c r="AU871" s="35"/>
      <c r="AV871" s="35"/>
      <c r="AW871" s="35"/>
      <c r="AX871" s="35"/>
    </row>
    <row r="872" ht="15.75" customHeight="1">
      <c r="D872" s="60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  <c r="AA872" s="35"/>
      <c r="AB872" s="35"/>
      <c r="AD872" s="35"/>
      <c r="AE872" s="35"/>
      <c r="AF872" s="35"/>
      <c r="AG872" s="35"/>
      <c r="AH872" s="35"/>
      <c r="AI872" s="35"/>
      <c r="AJ872" s="35"/>
      <c r="AK872" s="35"/>
      <c r="AL872" s="35"/>
      <c r="AM872" s="35"/>
      <c r="AN872" s="35"/>
      <c r="AO872" s="35"/>
      <c r="AP872" s="35"/>
      <c r="AQ872" s="35"/>
      <c r="AR872" s="35"/>
      <c r="AS872" s="35"/>
      <c r="AT872" s="35"/>
      <c r="AU872" s="35"/>
      <c r="AV872" s="35"/>
      <c r="AW872" s="35"/>
      <c r="AX872" s="35"/>
    </row>
    <row r="873" ht="15.75" customHeight="1">
      <c r="D873" s="60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  <c r="AA873" s="35"/>
      <c r="AB873" s="35"/>
      <c r="AD873" s="35"/>
      <c r="AE873" s="35"/>
      <c r="AF873" s="35"/>
      <c r="AG873" s="35"/>
      <c r="AH873" s="35"/>
      <c r="AI873" s="35"/>
      <c r="AJ873" s="35"/>
      <c r="AK873" s="35"/>
      <c r="AL873" s="35"/>
      <c r="AM873" s="35"/>
      <c r="AN873" s="35"/>
      <c r="AO873" s="35"/>
      <c r="AP873" s="35"/>
      <c r="AQ873" s="35"/>
      <c r="AR873" s="35"/>
      <c r="AS873" s="35"/>
      <c r="AT873" s="35"/>
      <c r="AU873" s="35"/>
      <c r="AV873" s="35"/>
      <c r="AW873" s="35"/>
      <c r="AX873" s="35"/>
    </row>
    <row r="874" ht="15.75" customHeight="1">
      <c r="D874" s="60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  <c r="AA874" s="35"/>
      <c r="AB874" s="35"/>
      <c r="AD874" s="35"/>
      <c r="AE874" s="35"/>
      <c r="AF874" s="35"/>
      <c r="AG874" s="35"/>
      <c r="AH874" s="35"/>
      <c r="AI874" s="35"/>
      <c r="AJ874" s="35"/>
      <c r="AK874" s="35"/>
      <c r="AL874" s="35"/>
      <c r="AM874" s="35"/>
      <c r="AN874" s="35"/>
      <c r="AO874" s="35"/>
      <c r="AP874" s="35"/>
      <c r="AQ874" s="35"/>
      <c r="AR874" s="35"/>
      <c r="AS874" s="35"/>
      <c r="AT874" s="35"/>
      <c r="AU874" s="35"/>
      <c r="AV874" s="35"/>
      <c r="AW874" s="35"/>
      <c r="AX874" s="35"/>
    </row>
    <row r="875" ht="15.75" customHeight="1">
      <c r="D875" s="60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  <c r="AA875" s="35"/>
      <c r="AB875" s="35"/>
      <c r="AD875" s="35"/>
      <c r="AE875" s="35"/>
      <c r="AF875" s="35"/>
      <c r="AG875" s="35"/>
      <c r="AH875" s="35"/>
      <c r="AI875" s="35"/>
      <c r="AJ875" s="35"/>
      <c r="AK875" s="35"/>
      <c r="AL875" s="35"/>
      <c r="AM875" s="35"/>
      <c r="AN875" s="35"/>
      <c r="AO875" s="35"/>
      <c r="AP875" s="35"/>
      <c r="AQ875" s="35"/>
      <c r="AR875" s="35"/>
      <c r="AS875" s="35"/>
      <c r="AT875" s="35"/>
      <c r="AU875" s="35"/>
      <c r="AV875" s="35"/>
      <c r="AW875" s="35"/>
      <c r="AX875" s="35"/>
    </row>
    <row r="876" ht="15.75" customHeight="1">
      <c r="D876" s="60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  <c r="AA876" s="35"/>
      <c r="AB876" s="35"/>
      <c r="AD876" s="35"/>
      <c r="AE876" s="35"/>
      <c r="AF876" s="35"/>
      <c r="AG876" s="35"/>
      <c r="AH876" s="35"/>
      <c r="AI876" s="35"/>
      <c r="AJ876" s="35"/>
      <c r="AK876" s="35"/>
      <c r="AL876" s="35"/>
      <c r="AM876" s="35"/>
      <c r="AN876" s="35"/>
      <c r="AO876" s="35"/>
      <c r="AP876" s="35"/>
      <c r="AQ876" s="35"/>
      <c r="AR876" s="35"/>
      <c r="AS876" s="35"/>
      <c r="AT876" s="35"/>
      <c r="AU876" s="35"/>
      <c r="AV876" s="35"/>
      <c r="AW876" s="35"/>
      <c r="AX876" s="35"/>
    </row>
    <row r="877" ht="15.75" customHeight="1">
      <c r="D877" s="60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  <c r="AA877" s="35"/>
      <c r="AB877" s="35"/>
      <c r="AD877" s="35"/>
      <c r="AE877" s="35"/>
      <c r="AF877" s="35"/>
      <c r="AG877" s="35"/>
      <c r="AH877" s="35"/>
      <c r="AI877" s="35"/>
      <c r="AJ877" s="35"/>
      <c r="AK877" s="35"/>
      <c r="AL877" s="35"/>
      <c r="AM877" s="35"/>
      <c r="AN877" s="35"/>
      <c r="AO877" s="35"/>
      <c r="AP877" s="35"/>
      <c r="AQ877" s="35"/>
      <c r="AR877" s="35"/>
      <c r="AS877" s="35"/>
      <c r="AT877" s="35"/>
      <c r="AU877" s="35"/>
      <c r="AV877" s="35"/>
      <c r="AW877" s="35"/>
      <c r="AX877" s="35"/>
    </row>
    <row r="878" ht="15.75" customHeight="1">
      <c r="D878" s="60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  <c r="AA878" s="35"/>
      <c r="AB878" s="35"/>
      <c r="AD878" s="35"/>
      <c r="AE878" s="35"/>
      <c r="AF878" s="35"/>
      <c r="AG878" s="35"/>
      <c r="AH878" s="35"/>
      <c r="AI878" s="35"/>
      <c r="AJ878" s="35"/>
      <c r="AK878" s="35"/>
      <c r="AL878" s="35"/>
      <c r="AM878" s="35"/>
      <c r="AN878" s="35"/>
      <c r="AO878" s="35"/>
      <c r="AP878" s="35"/>
      <c r="AQ878" s="35"/>
      <c r="AR878" s="35"/>
      <c r="AS878" s="35"/>
      <c r="AT878" s="35"/>
      <c r="AU878" s="35"/>
      <c r="AV878" s="35"/>
      <c r="AW878" s="35"/>
      <c r="AX878" s="35"/>
    </row>
    <row r="879" ht="15.75" customHeight="1">
      <c r="D879" s="60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  <c r="AA879" s="35"/>
      <c r="AB879" s="35"/>
      <c r="AD879" s="35"/>
      <c r="AE879" s="35"/>
      <c r="AF879" s="35"/>
      <c r="AG879" s="35"/>
      <c r="AH879" s="35"/>
      <c r="AI879" s="35"/>
      <c r="AJ879" s="35"/>
      <c r="AK879" s="35"/>
      <c r="AL879" s="35"/>
      <c r="AM879" s="35"/>
      <c r="AN879" s="35"/>
      <c r="AO879" s="35"/>
      <c r="AP879" s="35"/>
      <c r="AQ879" s="35"/>
      <c r="AR879" s="35"/>
      <c r="AS879" s="35"/>
      <c r="AT879" s="35"/>
      <c r="AU879" s="35"/>
      <c r="AV879" s="35"/>
      <c r="AW879" s="35"/>
      <c r="AX879" s="35"/>
    </row>
    <row r="880" ht="15.75" customHeight="1">
      <c r="D880" s="60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  <c r="AA880" s="35"/>
      <c r="AB880" s="35"/>
      <c r="AD880" s="35"/>
      <c r="AE880" s="35"/>
      <c r="AF880" s="35"/>
      <c r="AG880" s="35"/>
      <c r="AH880" s="35"/>
      <c r="AI880" s="35"/>
      <c r="AJ880" s="35"/>
      <c r="AK880" s="35"/>
      <c r="AL880" s="35"/>
      <c r="AM880" s="35"/>
      <c r="AN880" s="35"/>
      <c r="AO880" s="35"/>
      <c r="AP880" s="35"/>
      <c r="AQ880" s="35"/>
      <c r="AR880" s="35"/>
      <c r="AS880" s="35"/>
      <c r="AT880" s="35"/>
      <c r="AU880" s="35"/>
      <c r="AV880" s="35"/>
      <c r="AW880" s="35"/>
      <c r="AX880" s="35"/>
    </row>
    <row r="881" ht="15.75" customHeight="1">
      <c r="D881" s="60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  <c r="AA881" s="35"/>
      <c r="AB881" s="35"/>
      <c r="AD881" s="35"/>
      <c r="AE881" s="35"/>
      <c r="AF881" s="35"/>
      <c r="AG881" s="35"/>
      <c r="AH881" s="35"/>
      <c r="AI881" s="35"/>
      <c r="AJ881" s="35"/>
      <c r="AK881" s="35"/>
      <c r="AL881" s="35"/>
      <c r="AM881" s="35"/>
      <c r="AN881" s="35"/>
      <c r="AO881" s="35"/>
      <c r="AP881" s="35"/>
      <c r="AQ881" s="35"/>
      <c r="AR881" s="35"/>
      <c r="AS881" s="35"/>
      <c r="AT881" s="35"/>
      <c r="AU881" s="35"/>
      <c r="AV881" s="35"/>
      <c r="AW881" s="35"/>
      <c r="AX881" s="35"/>
    </row>
    <row r="882" ht="15.75" customHeight="1">
      <c r="D882" s="60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  <c r="AA882" s="35"/>
      <c r="AB882" s="35"/>
      <c r="AD882" s="35"/>
      <c r="AE882" s="35"/>
      <c r="AF882" s="35"/>
      <c r="AG882" s="35"/>
      <c r="AH882" s="35"/>
      <c r="AI882" s="35"/>
      <c r="AJ882" s="35"/>
      <c r="AK882" s="35"/>
      <c r="AL882" s="35"/>
      <c r="AM882" s="35"/>
      <c r="AN882" s="35"/>
      <c r="AO882" s="35"/>
      <c r="AP882" s="35"/>
      <c r="AQ882" s="35"/>
      <c r="AR882" s="35"/>
      <c r="AS882" s="35"/>
      <c r="AT882" s="35"/>
      <c r="AU882" s="35"/>
      <c r="AV882" s="35"/>
      <c r="AW882" s="35"/>
      <c r="AX882" s="35"/>
    </row>
    <row r="883" ht="15.75" customHeight="1">
      <c r="D883" s="60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  <c r="AA883" s="35"/>
      <c r="AB883" s="35"/>
      <c r="AD883" s="35"/>
      <c r="AE883" s="35"/>
      <c r="AF883" s="35"/>
      <c r="AG883" s="35"/>
      <c r="AH883" s="35"/>
      <c r="AI883" s="35"/>
      <c r="AJ883" s="35"/>
      <c r="AK883" s="35"/>
      <c r="AL883" s="35"/>
      <c r="AM883" s="35"/>
      <c r="AN883" s="35"/>
      <c r="AO883" s="35"/>
      <c r="AP883" s="35"/>
      <c r="AQ883" s="35"/>
      <c r="AR883" s="35"/>
      <c r="AS883" s="35"/>
      <c r="AT883" s="35"/>
      <c r="AU883" s="35"/>
      <c r="AV883" s="35"/>
      <c r="AW883" s="35"/>
      <c r="AX883" s="35"/>
    </row>
    <row r="884" ht="15.75" customHeight="1">
      <c r="D884" s="60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  <c r="AA884" s="35"/>
      <c r="AB884" s="35"/>
      <c r="AD884" s="35"/>
      <c r="AE884" s="35"/>
      <c r="AF884" s="35"/>
      <c r="AG884" s="35"/>
      <c r="AH884" s="35"/>
      <c r="AI884" s="35"/>
      <c r="AJ884" s="35"/>
      <c r="AK884" s="35"/>
      <c r="AL884" s="35"/>
      <c r="AM884" s="35"/>
      <c r="AN884" s="35"/>
      <c r="AO884" s="35"/>
      <c r="AP884" s="35"/>
      <c r="AQ884" s="35"/>
      <c r="AR884" s="35"/>
      <c r="AS884" s="35"/>
      <c r="AT884" s="35"/>
      <c r="AU884" s="35"/>
      <c r="AV884" s="35"/>
      <c r="AW884" s="35"/>
      <c r="AX884" s="35"/>
    </row>
    <row r="885" ht="15.75" customHeight="1">
      <c r="D885" s="60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  <c r="AA885" s="35"/>
      <c r="AB885" s="35"/>
      <c r="AD885" s="35"/>
      <c r="AE885" s="35"/>
      <c r="AF885" s="35"/>
      <c r="AG885" s="35"/>
      <c r="AH885" s="35"/>
      <c r="AI885" s="35"/>
      <c r="AJ885" s="35"/>
      <c r="AK885" s="35"/>
      <c r="AL885" s="35"/>
      <c r="AM885" s="35"/>
      <c r="AN885" s="35"/>
      <c r="AO885" s="35"/>
      <c r="AP885" s="35"/>
      <c r="AQ885" s="35"/>
      <c r="AR885" s="35"/>
      <c r="AS885" s="35"/>
      <c r="AT885" s="35"/>
      <c r="AU885" s="35"/>
      <c r="AV885" s="35"/>
      <c r="AW885" s="35"/>
      <c r="AX885" s="35"/>
    </row>
    <row r="886" ht="15.75" customHeight="1">
      <c r="D886" s="60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  <c r="AA886" s="35"/>
      <c r="AB886" s="35"/>
      <c r="AD886" s="35"/>
      <c r="AE886" s="35"/>
      <c r="AF886" s="35"/>
      <c r="AG886" s="35"/>
      <c r="AH886" s="35"/>
      <c r="AI886" s="35"/>
      <c r="AJ886" s="35"/>
      <c r="AK886" s="35"/>
      <c r="AL886" s="35"/>
      <c r="AM886" s="35"/>
      <c r="AN886" s="35"/>
      <c r="AO886" s="35"/>
      <c r="AP886" s="35"/>
      <c r="AQ886" s="35"/>
      <c r="AR886" s="35"/>
      <c r="AS886" s="35"/>
      <c r="AT886" s="35"/>
      <c r="AU886" s="35"/>
      <c r="AV886" s="35"/>
      <c r="AW886" s="35"/>
      <c r="AX886" s="35"/>
    </row>
    <row r="887" ht="15.75" customHeight="1">
      <c r="D887" s="60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  <c r="AA887" s="35"/>
      <c r="AB887" s="35"/>
      <c r="AD887" s="35"/>
      <c r="AE887" s="35"/>
      <c r="AF887" s="35"/>
      <c r="AG887" s="35"/>
      <c r="AH887" s="35"/>
      <c r="AI887" s="35"/>
      <c r="AJ887" s="35"/>
      <c r="AK887" s="35"/>
      <c r="AL887" s="35"/>
      <c r="AM887" s="35"/>
      <c r="AN887" s="35"/>
      <c r="AO887" s="35"/>
      <c r="AP887" s="35"/>
      <c r="AQ887" s="35"/>
      <c r="AR887" s="35"/>
      <c r="AS887" s="35"/>
      <c r="AT887" s="35"/>
      <c r="AU887" s="35"/>
      <c r="AV887" s="35"/>
      <c r="AW887" s="35"/>
      <c r="AX887" s="35"/>
    </row>
    <row r="888" ht="15.75" customHeight="1">
      <c r="D888" s="60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  <c r="AA888" s="35"/>
      <c r="AB888" s="35"/>
      <c r="AD888" s="35"/>
      <c r="AE888" s="35"/>
      <c r="AF888" s="35"/>
      <c r="AG888" s="35"/>
      <c r="AH888" s="35"/>
      <c r="AI888" s="35"/>
      <c r="AJ888" s="35"/>
      <c r="AK888" s="35"/>
      <c r="AL888" s="35"/>
      <c r="AM888" s="35"/>
      <c r="AN888" s="35"/>
      <c r="AO888" s="35"/>
      <c r="AP888" s="35"/>
      <c r="AQ888" s="35"/>
      <c r="AR888" s="35"/>
      <c r="AS888" s="35"/>
      <c r="AT888" s="35"/>
      <c r="AU888" s="35"/>
      <c r="AV888" s="35"/>
      <c r="AW888" s="35"/>
      <c r="AX888" s="35"/>
    </row>
    <row r="889" ht="15.75" customHeight="1">
      <c r="D889" s="60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  <c r="AA889" s="35"/>
      <c r="AB889" s="35"/>
      <c r="AD889" s="35"/>
      <c r="AE889" s="35"/>
      <c r="AF889" s="35"/>
      <c r="AG889" s="35"/>
      <c r="AH889" s="35"/>
      <c r="AI889" s="35"/>
      <c r="AJ889" s="35"/>
      <c r="AK889" s="35"/>
      <c r="AL889" s="35"/>
      <c r="AM889" s="35"/>
      <c r="AN889" s="35"/>
      <c r="AO889" s="35"/>
      <c r="AP889" s="35"/>
      <c r="AQ889" s="35"/>
      <c r="AR889" s="35"/>
      <c r="AS889" s="35"/>
      <c r="AT889" s="35"/>
      <c r="AU889" s="35"/>
      <c r="AV889" s="35"/>
      <c r="AW889" s="35"/>
      <c r="AX889" s="35"/>
    </row>
    <row r="890" ht="15.75" customHeight="1">
      <c r="D890" s="60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  <c r="AA890" s="35"/>
      <c r="AB890" s="35"/>
      <c r="AD890" s="35"/>
      <c r="AE890" s="35"/>
      <c r="AF890" s="35"/>
      <c r="AG890" s="35"/>
      <c r="AH890" s="35"/>
      <c r="AI890" s="35"/>
      <c r="AJ890" s="35"/>
      <c r="AK890" s="35"/>
      <c r="AL890" s="35"/>
      <c r="AM890" s="35"/>
      <c r="AN890" s="35"/>
      <c r="AO890" s="35"/>
      <c r="AP890" s="35"/>
      <c r="AQ890" s="35"/>
      <c r="AR890" s="35"/>
      <c r="AS890" s="35"/>
      <c r="AT890" s="35"/>
      <c r="AU890" s="35"/>
      <c r="AV890" s="35"/>
      <c r="AW890" s="35"/>
      <c r="AX890" s="35"/>
    </row>
    <row r="891" ht="15.75" customHeight="1">
      <c r="D891" s="60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  <c r="AA891" s="35"/>
      <c r="AB891" s="35"/>
      <c r="AD891" s="35"/>
      <c r="AE891" s="35"/>
      <c r="AF891" s="35"/>
      <c r="AG891" s="35"/>
      <c r="AH891" s="35"/>
      <c r="AI891" s="35"/>
      <c r="AJ891" s="35"/>
      <c r="AK891" s="35"/>
      <c r="AL891" s="35"/>
      <c r="AM891" s="35"/>
      <c r="AN891" s="35"/>
      <c r="AO891" s="35"/>
      <c r="AP891" s="35"/>
      <c r="AQ891" s="35"/>
      <c r="AR891" s="35"/>
      <c r="AS891" s="35"/>
      <c r="AT891" s="35"/>
      <c r="AU891" s="35"/>
      <c r="AV891" s="35"/>
      <c r="AW891" s="35"/>
      <c r="AX891" s="35"/>
    </row>
    <row r="892" ht="15.75" customHeight="1">
      <c r="D892" s="60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  <c r="AA892" s="35"/>
      <c r="AB892" s="35"/>
      <c r="AD892" s="35"/>
      <c r="AE892" s="35"/>
      <c r="AF892" s="35"/>
      <c r="AG892" s="35"/>
      <c r="AH892" s="35"/>
      <c r="AI892" s="35"/>
      <c r="AJ892" s="35"/>
      <c r="AK892" s="35"/>
      <c r="AL892" s="35"/>
      <c r="AM892" s="35"/>
      <c r="AN892" s="35"/>
      <c r="AO892" s="35"/>
      <c r="AP892" s="35"/>
      <c r="AQ892" s="35"/>
      <c r="AR892" s="35"/>
      <c r="AS892" s="35"/>
      <c r="AT892" s="35"/>
      <c r="AU892" s="35"/>
      <c r="AV892" s="35"/>
      <c r="AW892" s="35"/>
      <c r="AX892" s="35"/>
    </row>
    <row r="893" ht="15.75" customHeight="1">
      <c r="D893" s="60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  <c r="AA893" s="35"/>
      <c r="AB893" s="35"/>
      <c r="AD893" s="35"/>
      <c r="AE893" s="35"/>
      <c r="AF893" s="35"/>
      <c r="AG893" s="35"/>
      <c r="AH893" s="35"/>
      <c r="AI893" s="35"/>
      <c r="AJ893" s="35"/>
      <c r="AK893" s="35"/>
      <c r="AL893" s="35"/>
      <c r="AM893" s="35"/>
      <c r="AN893" s="35"/>
      <c r="AO893" s="35"/>
      <c r="AP893" s="35"/>
      <c r="AQ893" s="35"/>
      <c r="AR893" s="35"/>
      <c r="AS893" s="35"/>
      <c r="AT893" s="35"/>
      <c r="AU893" s="35"/>
      <c r="AV893" s="35"/>
      <c r="AW893" s="35"/>
      <c r="AX893" s="35"/>
    </row>
    <row r="894" ht="15.75" customHeight="1">
      <c r="D894" s="60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  <c r="AA894" s="35"/>
      <c r="AB894" s="35"/>
      <c r="AD894" s="35"/>
      <c r="AE894" s="35"/>
      <c r="AF894" s="35"/>
      <c r="AG894" s="35"/>
      <c r="AH894" s="35"/>
      <c r="AI894" s="35"/>
      <c r="AJ894" s="35"/>
      <c r="AK894" s="35"/>
      <c r="AL894" s="35"/>
      <c r="AM894" s="35"/>
      <c r="AN894" s="35"/>
      <c r="AO894" s="35"/>
      <c r="AP894" s="35"/>
      <c r="AQ894" s="35"/>
      <c r="AR894" s="35"/>
      <c r="AS894" s="35"/>
      <c r="AT894" s="35"/>
      <c r="AU894" s="35"/>
      <c r="AV894" s="35"/>
      <c r="AW894" s="35"/>
      <c r="AX894" s="35"/>
    </row>
    <row r="895" ht="15.75" customHeight="1">
      <c r="D895" s="60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  <c r="AA895" s="35"/>
      <c r="AB895" s="35"/>
      <c r="AD895" s="35"/>
      <c r="AE895" s="35"/>
      <c r="AF895" s="35"/>
      <c r="AG895" s="35"/>
      <c r="AH895" s="35"/>
      <c r="AI895" s="35"/>
      <c r="AJ895" s="35"/>
      <c r="AK895" s="35"/>
      <c r="AL895" s="35"/>
      <c r="AM895" s="35"/>
      <c r="AN895" s="35"/>
      <c r="AO895" s="35"/>
      <c r="AP895" s="35"/>
      <c r="AQ895" s="35"/>
      <c r="AR895" s="35"/>
      <c r="AS895" s="35"/>
      <c r="AT895" s="35"/>
      <c r="AU895" s="35"/>
      <c r="AV895" s="35"/>
      <c r="AW895" s="35"/>
      <c r="AX895" s="35"/>
    </row>
    <row r="896" ht="15.75" customHeight="1">
      <c r="D896" s="60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  <c r="AA896" s="35"/>
      <c r="AB896" s="35"/>
      <c r="AD896" s="35"/>
      <c r="AE896" s="35"/>
      <c r="AF896" s="35"/>
      <c r="AG896" s="35"/>
      <c r="AH896" s="35"/>
      <c r="AI896" s="35"/>
      <c r="AJ896" s="35"/>
      <c r="AK896" s="35"/>
      <c r="AL896" s="35"/>
      <c r="AM896" s="35"/>
      <c r="AN896" s="35"/>
      <c r="AO896" s="35"/>
      <c r="AP896" s="35"/>
      <c r="AQ896" s="35"/>
      <c r="AR896" s="35"/>
      <c r="AS896" s="35"/>
      <c r="AT896" s="35"/>
      <c r="AU896" s="35"/>
      <c r="AV896" s="35"/>
      <c r="AW896" s="35"/>
      <c r="AX896" s="35"/>
    </row>
    <row r="897" ht="15.75" customHeight="1">
      <c r="D897" s="60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  <c r="AA897" s="35"/>
      <c r="AB897" s="35"/>
      <c r="AD897" s="35"/>
      <c r="AE897" s="35"/>
      <c r="AF897" s="35"/>
      <c r="AG897" s="35"/>
      <c r="AH897" s="35"/>
      <c r="AI897" s="35"/>
      <c r="AJ897" s="35"/>
      <c r="AK897" s="35"/>
      <c r="AL897" s="35"/>
      <c r="AM897" s="35"/>
      <c r="AN897" s="35"/>
      <c r="AO897" s="35"/>
      <c r="AP897" s="35"/>
      <c r="AQ897" s="35"/>
      <c r="AR897" s="35"/>
      <c r="AS897" s="35"/>
      <c r="AT897" s="35"/>
      <c r="AU897" s="35"/>
      <c r="AV897" s="35"/>
      <c r="AW897" s="35"/>
      <c r="AX897" s="35"/>
    </row>
    <row r="898" ht="15.75" customHeight="1">
      <c r="D898" s="60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  <c r="AA898" s="35"/>
      <c r="AB898" s="35"/>
      <c r="AD898" s="35"/>
      <c r="AE898" s="35"/>
      <c r="AF898" s="35"/>
      <c r="AG898" s="35"/>
      <c r="AH898" s="35"/>
      <c r="AI898" s="35"/>
      <c r="AJ898" s="35"/>
      <c r="AK898" s="35"/>
      <c r="AL898" s="35"/>
      <c r="AM898" s="35"/>
      <c r="AN898" s="35"/>
      <c r="AO898" s="35"/>
      <c r="AP898" s="35"/>
      <c r="AQ898" s="35"/>
      <c r="AR898" s="35"/>
      <c r="AS898" s="35"/>
      <c r="AT898" s="35"/>
      <c r="AU898" s="35"/>
      <c r="AV898" s="35"/>
      <c r="AW898" s="35"/>
      <c r="AX898" s="35"/>
    </row>
    <row r="899" ht="15.75" customHeight="1">
      <c r="D899" s="60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  <c r="AA899" s="35"/>
      <c r="AB899" s="35"/>
      <c r="AD899" s="35"/>
      <c r="AE899" s="35"/>
      <c r="AF899" s="35"/>
      <c r="AG899" s="35"/>
      <c r="AH899" s="35"/>
      <c r="AI899" s="35"/>
      <c r="AJ899" s="35"/>
      <c r="AK899" s="35"/>
      <c r="AL899" s="35"/>
      <c r="AM899" s="35"/>
      <c r="AN899" s="35"/>
      <c r="AO899" s="35"/>
      <c r="AP899" s="35"/>
      <c r="AQ899" s="35"/>
      <c r="AR899" s="35"/>
      <c r="AS899" s="35"/>
      <c r="AT899" s="35"/>
      <c r="AU899" s="35"/>
      <c r="AV899" s="35"/>
      <c r="AW899" s="35"/>
      <c r="AX899" s="35"/>
    </row>
    <row r="900" ht="15.75" customHeight="1">
      <c r="D900" s="60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  <c r="AA900" s="35"/>
      <c r="AB900" s="35"/>
      <c r="AD900" s="35"/>
      <c r="AE900" s="35"/>
      <c r="AF900" s="35"/>
      <c r="AG900" s="35"/>
      <c r="AH900" s="35"/>
      <c r="AI900" s="35"/>
      <c r="AJ900" s="35"/>
      <c r="AK900" s="35"/>
      <c r="AL900" s="35"/>
      <c r="AM900" s="35"/>
      <c r="AN900" s="35"/>
      <c r="AO900" s="35"/>
      <c r="AP900" s="35"/>
      <c r="AQ900" s="35"/>
      <c r="AR900" s="35"/>
      <c r="AS900" s="35"/>
      <c r="AT900" s="35"/>
      <c r="AU900" s="35"/>
      <c r="AV900" s="35"/>
      <c r="AW900" s="35"/>
      <c r="AX900" s="35"/>
    </row>
    <row r="901" ht="15.75" customHeight="1">
      <c r="D901" s="60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  <c r="AA901" s="35"/>
      <c r="AB901" s="35"/>
      <c r="AD901" s="35"/>
      <c r="AE901" s="35"/>
      <c r="AF901" s="35"/>
      <c r="AG901" s="35"/>
      <c r="AH901" s="35"/>
      <c r="AI901" s="35"/>
      <c r="AJ901" s="35"/>
      <c r="AK901" s="35"/>
      <c r="AL901" s="35"/>
      <c r="AM901" s="35"/>
      <c r="AN901" s="35"/>
      <c r="AO901" s="35"/>
      <c r="AP901" s="35"/>
      <c r="AQ901" s="35"/>
      <c r="AR901" s="35"/>
      <c r="AS901" s="35"/>
      <c r="AT901" s="35"/>
      <c r="AU901" s="35"/>
      <c r="AV901" s="35"/>
      <c r="AW901" s="35"/>
      <c r="AX901" s="35"/>
    </row>
    <row r="902" ht="15.75" customHeight="1">
      <c r="D902" s="60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  <c r="AA902" s="35"/>
      <c r="AB902" s="35"/>
      <c r="AD902" s="35"/>
      <c r="AE902" s="35"/>
      <c r="AF902" s="35"/>
      <c r="AG902" s="35"/>
      <c r="AH902" s="35"/>
      <c r="AI902" s="35"/>
      <c r="AJ902" s="35"/>
      <c r="AK902" s="35"/>
      <c r="AL902" s="35"/>
      <c r="AM902" s="35"/>
      <c r="AN902" s="35"/>
      <c r="AO902" s="35"/>
      <c r="AP902" s="35"/>
      <c r="AQ902" s="35"/>
      <c r="AR902" s="35"/>
      <c r="AS902" s="35"/>
      <c r="AT902" s="35"/>
      <c r="AU902" s="35"/>
      <c r="AV902" s="35"/>
      <c r="AW902" s="35"/>
      <c r="AX902" s="35"/>
    </row>
    <row r="903" ht="15.75" customHeight="1">
      <c r="D903" s="60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  <c r="AA903" s="35"/>
      <c r="AB903" s="35"/>
      <c r="AD903" s="35"/>
      <c r="AE903" s="35"/>
      <c r="AF903" s="35"/>
      <c r="AG903" s="35"/>
      <c r="AH903" s="35"/>
      <c r="AI903" s="35"/>
      <c r="AJ903" s="35"/>
      <c r="AK903" s="35"/>
      <c r="AL903" s="35"/>
      <c r="AM903" s="35"/>
      <c r="AN903" s="35"/>
      <c r="AO903" s="35"/>
      <c r="AP903" s="35"/>
      <c r="AQ903" s="35"/>
      <c r="AR903" s="35"/>
      <c r="AS903" s="35"/>
      <c r="AT903" s="35"/>
      <c r="AU903" s="35"/>
      <c r="AV903" s="35"/>
      <c r="AW903" s="35"/>
      <c r="AX903" s="35"/>
    </row>
    <row r="904" ht="15.75" customHeight="1">
      <c r="D904" s="60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  <c r="AA904" s="35"/>
      <c r="AB904" s="35"/>
      <c r="AD904" s="35"/>
      <c r="AE904" s="35"/>
      <c r="AF904" s="35"/>
      <c r="AG904" s="35"/>
      <c r="AH904" s="35"/>
      <c r="AI904" s="35"/>
      <c r="AJ904" s="35"/>
      <c r="AK904" s="35"/>
      <c r="AL904" s="35"/>
      <c r="AM904" s="35"/>
      <c r="AN904" s="35"/>
      <c r="AO904" s="35"/>
      <c r="AP904" s="35"/>
      <c r="AQ904" s="35"/>
      <c r="AR904" s="35"/>
      <c r="AS904" s="35"/>
      <c r="AT904" s="35"/>
      <c r="AU904" s="35"/>
      <c r="AV904" s="35"/>
      <c r="AW904" s="35"/>
      <c r="AX904" s="35"/>
    </row>
    <row r="905" ht="15.75" customHeight="1">
      <c r="D905" s="60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  <c r="AA905" s="35"/>
      <c r="AB905" s="35"/>
      <c r="AD905" s="35"/>
      <c r="AE905" s="35"/>
      <c r="AF905" s="35"/>
      <c r="AG905" s="35"/>
      <c r="AH905" s="35"/>
      <c r="AI905" s="35"/>
      <c r="AJ905" s="35"/>
      <c r="AK905" s="35"/>
      <c r="AL905" s="35"/>
      <c r="AM905" s="35"/>
      <c r="AN905" s="35"/>
      <c r="AO905" s="35"/>
      <c r="AP905" s="35"/>
      <c r="AQ905" s="35"/>
      <c r="AR905" s="35"/>
      <c r="AS905" s="35"/>
      <c r="AT905" s="35"/>
      <c r="AU905" s="35"/>
      <c r="AV905" s="35"/>
      <c r="AW905" s="35"/>
      <c r="AX905" s="35"/>
    </row>
    <row r="906" ht="15.75" customHeight="1">
      <c r="D906" s="60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  <c r="AA906" s="35"/>
      <c r="AB906" s="35"/>
      <c r="AD906" s="35"/>
      <c r="AE906" s="35"/>
      <c r="AF906" s="35"/>
      <c r="AG906" s="35"/>
      <c r="AH906" s="35"/>
      <c r="AI906" s="35"/>
      <c r="AJ906" s="35"/>
      <c r="AK906" s="35"/>
      <c r="AL906" s="35"/>
      <c r="AM906" s="35"/>
      <c r="AN906" s="35"/>
      <c r="AO906" s="35"/>
      <c r="AP906" s="35"/>
      <c r="AQ906" s="35"/>
      <c r="AR906" s="35"/>
      <c r="AS906" s="35"/>
      <c r="AT906" s="35"/>
      <c r="AU906" s="35"/>
      <c r="AV906" s="35"/>
      <c r="AW906" s="35"/>
      <c r="AX906" s="35"/>
    </row>
    <row r="907" ht="15.75" customHeight="1">
      <c r="D907" s="60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  <c r="AA907" s="35"/>
      <c r="AB907" s="35"/>
      <c r="AD907" s="35"/>
      <c r="AE907" s="35"/>
      <c r="AF907" s="35"/>
      <c r="AG907" s="35"/>
      <c r="AH907" s="35"/>
      <c r="AI907" s="35"/>
      <c r="AJ907" s="35"/>
      <c r="AK907" s="35"/>
      <c r="AL907" s="35"/>
      <c r="AM907" s="35"/>
      <c r="AN907" s="35"/>
      <c r="AO907" s="35"/>
      <c r="AP907" s="35"/>
      <c r="AQ907" s="35"/>
      <c r="AR907" s="35"/>
      <c r="AS907" s="35"/>
      <c r="AT907" s="35"/>
      <c r="AU907" s="35"/>
      <c r="AV907" s="35"/>
      <c r="AW907" s="35"/>
      <c r="AX907" s="35"/>
    </row>
    <row r="908" ht="15.75" customHeight="1">
      <c r="D908" s="60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  <c r="AA908" s="35"/>
      <c r="AB908" s="35"/>
      <c r="AD908" s="35"/>
      <c r="AE908" s="35"/>
      <c r="AF908" s="35"/>
      <c r="AG908" s="35"/>
      <c r="AH908" s="35"/>
      <c r="AI908" s="35"/>
      <c r="AJ908" s="35"/>
      <c r="AK908" s="35"/>
      <c r="AL908" s="35"/>
      <c r="AM908" s="35"/>
      <c r="AN908" s="35"/>
      <c r="AO908" s="35"/>
      <c r="AP908" s="35"/>
      <c r="AQ908" s="35"/>
      <c r="AR908" s="35"/>
      <c r="AS908" s="35"/>
      <c r="AT908" s="35"/>
      <c r="AU908" s="35"/>
      <c r="AV908" s="35"/>
      <c r="AW908" s="35"/>
      <c r="AX908" s="35"/>
    </row>
    <row r="909" ht="15.75" customHeight="1">
      <c r="D909" s="60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  <c r="AA909" s="35"/>
      <c r="AB909" s="35"/>
      <c r="AD909" s="35"/>
      <c r="AE909" s="35"/>
      <c r="AF909" s="35"/>
      <c r="AG909" s="35"/>
      <c r="AH909" s="35"/>
      <c r="AI909" s="35"/>
      <c r="AJ909" s="35"/>
      <c r="AK909" s="35"/>
      <c r="AL909" s="35"/>
      <c r="AM909" s="35"/>
      <c r="AN909" s="35"/>
      <c r="AO909" s="35"/>
      <c r="AP909" s="35"/>
      <c r="AQ909" s="35"/>
      <c r="AR909" s="35"/>
      <c r="AS909" s="35"/>
      <c r="AT909" s="35"/>
      <c r="AU909" s="35"/>
      <c r="AV909" s="35"/>
      <c r="AW909" s="35"/>
      <c r="AX909" s="35"/>
    </row>
    <row r="910" ht="15.75" customHeight="1">
      <c r="D910" s="60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  <c r="AA910" s="35"/>
      <c r="AB910" s="35"/>
      <c r="AD910" s="35"/>
      <c r="AE910" s="35"/>
      <c r="AF910" s="35"/>
      <c r="AG910" s="35"/>
      <c r="AH910" s="35"/>
      <c r="AI910" s="35"/>
      <c r="AJ910" s="35"/>
      <c r="AK910" s="35"/>
      <c r="AL910" s="35"/>
      <c r="AM910" s="35"/>
      <c r="AN910" s="35"/>
      <c r="AO910" s="35"/>
      <c r="AP910" s="35"/>
      <c r="AQ910" s="35"/>
      <c r="AR910" s="35"/>
      <c r="AS910" s="35"/>
      <c r="AT910" s="35"/>
      <c r="AU910" s="35"/>
      <c r="AV910" s="35"/>
      <c r="AW910" s="35"/>
      <c r="AX910" s="35"/>
    </row>
    <row r="911" ht="15.75" customHeight="1">
      <c r="D911" s="60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  <c r="AA911" s="35"/>
      <c r="AB911" s="35"/>
      <c r="AD911" s="35"/>
      <c r="AE911" s="35"/>
      <c r="AF911" s="35"/>
      <c r="AG911" s="35"/>
      <c r="AH911" s="35"/>
      <c r="AI911" s="35"/>
      <c r="AJ911" s="35"/>
      <c r="AK911" s="35"/>
      <c r="AL911" s="35"/>
      <c r="AM911" s="35"/>
      <c r="AN911" s="35"/>
      <c r="AO911" s="35"/>
      <c r="AP911" s="35"/>
      <c r="AQ911" s="35"/>
      <c r="AR911" s="35"/>
      <c r="AS911" s="35"/>
      <c r="AT911" s="35"/>
      <c r="AU911" s="35"/>
      <c r="AV911" s="35"/>
      <c r="AW911" s="35"/>
      <c r="AX911" s="35"/>
    </row>
    <row r="912" ht="15.75" customHeight="1">
      <c r="D912" s="60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  <c r="AA912" s="35"/>
      <c r="AB912" s="35"/>
      <c r="AD912" s="35"/>
      <c r="AE912" s="35"/>
      <c r="AF912" s="35"/>
      <c r="AG912" s="35"/>
      <c r="AH912" s="35"/>
      <c r="AI912" s="35"/>
      <c r="AJ912" s="35"/>
      <c r="AK912" s="35"/>
      <c r="AL912" s="35"/>
      <c r="AM912" s="35"/>
      <c r="AN912" s="35"/>
      <c r="AO912" s="35"/>
      <c r="AP912" s="35"/>
      <c r="AQ912" s="35"/>
      <c r="AR912" s="35"/>
      <c r="AS912" s="35"/>
      <c r="AT912" s="35"/>
      <c r="AU912" s="35"/>
      <c r="AV912" s="35"/>
      <c r="AW912" s="35"/>
      <c r="AX912" s="35"/>
    </row>
    <row r="913" ht="15.75" customHeight="1">
      <c r="D913" s="60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  <c r="AA913" s="35"/>
      <c r="AB913" s="35"/>
      <c r="AD913" s="35"/>
      <c r="AE913" s="35"/>
      <c r="AF913" s="35"/>
      <c r="AG913" s="35"/>
      <c r="AH913" s="35"/>
      <c r="AI913" s="35"/>
      <c r="AJ913" s="35"/>
      <c r="AK913" s="35"/>
      <c r="AL913" s="35"/>
      <c r="AM913" s="35"/>
      <c r="AN913" s="35"/>
      <c r="AO913" s="35"/>
      <c r="AP913" s="35"/>
      <c r="AQ913" s="35"/>
      <c r="AR913" s="35"/>
      <c r="AS913" s="35"/>
      <c r="AT913" s="35"/>
      <c r="AU913" s="35"/>
      <c r="AV913" s="35"/>
      <c r="AW913" s="35"/>
      <c r="AX913" s="35"/>
    </row>
    <row r="914" ht="15.75" customHeight="1">
      <c r="D914" s="60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  <c r="AA914" s="35"/>
      <c r="AB914" s="35"/>
      <c r="AD914" s="35"/>
      <c r="AE914" s="35"/>
      <c r="AF914" s="35"/>
      <c r="AG914" s="35"/>
      <c r="AH914" s="35"/>
      <c r="AI914" s="35"/>
      <c r="AJ914" s="35"/>
      <c r="AK914" s="35"/>
      <c r="AL914" s="35"/>
      <c r="AM914" s="35"/>
      <c r="AN914" s="35"/>
      <c r="AO914" s="35"/>
      <c r="AP914" s="35"/>
      <c r="AQ914" s="35"/>
      <c r="AR914" s="35"/>
      <c r="AS914" s="35"/>
      <c r="AT914" s="35"/>
      <c r="AU914" s="35"/>
      <c r="AV914" s="35"/>
      <c r="AW914" s="35"/>
      <c r="AX914" s="35"/>
    </row>
    <row r="915" ht="15.75" customHeight="1">
      <c r="D915" s="60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  <c r="AA915" s="35"/>
      <c r="AB915" s="35"/>
      <c r="AD915" s="35"/>
      <c r="AE915" s="35"/>
      <c r="AF915" s="35"/>
      <c r="AG915" s="35"/>
      <c r="AH915" s="35"/>
      <c r="AI915" s="35"/>
      <c r="AJ915" s="35"/>
      <c r="AK915" s="35"/>
      <c r="AL915" s="35"/>
      <c r="AM915" s="35"/>
      <c r="AN915" s="35"/>
      <c r="AO915" s="35"/>
      <c r="AP915" s="35"/>
      <c r="AQ915" s="35"/>
      <c r="AR915" s="35"/>
      <c r="AS915" s="35"/>
      <c r="AT915" s="35"/>
      <c r="AU915" s="35"/>
      <c r="AV915" s="35"/>
      <c r="AW915" s="35"/>
      <c r="AX915" s="35"/>
    </row>
    <row r="916" ht="15.75" customHeight="1">
      <c r="D916" s="60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  <c r="AA916" s="35"/>
      <c r="AB916" s="35"/>
      <c r="AD916" s="35"/>
      <c r="AE916" s="35"/>
      <c r="AF916" s="35"/>
      <c r="AG916" s="35"/>
      <c r="AH916" s="35"/>
      <c r="AI916" s="35"/>
      <c r="AJ916" s="35"/>
      <c r="AK916" s="35"/>
      <c r="AL916" s="35"/>
      <c r="AM916" s="35"/>
      <c r="AN916" s="35"/>
      <c r="AO916" s="35"/>
      <c r="AP916" s="35"/>
      <c r="AQ916" s="35"/>
      <c r="AR916" s="35"/>
      <c r="AS916" s="35"/>
      <c r="AT916" s="35"/>
      <c r="AU916" s="35"/>
      <c r="AV916" s="35"/>
      <c r="AW916" s="35"/>
      <c r="AX916" s="35"/>
    </row>
    <row r="917" ht="15.75" customHeight="1">
      <c r="D917" s="60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  <c r="AA917" s="35"/>
      <c r="AB917" s="35"/>
      <c r="AD917" s="35"/>
      <c r="AE917" s="35"/>
      <c r="AF917" s="35"/>
      <c r="AG917" s="35"/>
      <c r="AH917" s="35"/>
      <c r="AI917" s="35"/>
      <c r="AJ917" s="35"/>
      <c r="AK917" s="35"/>
      <c r="AL917" s="35"/>
      <c r="AM917" s="35"/>
      <c r="AN917" s="35"/>
      <c r="AO917" s="35"/>
      <c r="AP917" s="35"/>
      <c r="AQ917" s="35"/>
      <c r="AR917" s="35"/>
      <c r="AS917" s="35"/>
      <c r="AT917" s="35"/>
      <c r="AU917" s="35"/>
      <c r="AV917" s="35"/>
      <c r="AW917" s="35"/>
      <c r="AX917" s="35"/>
    </row>
    <row r="918" ht="15.75" customHeight="1">
      <c r="D918" s="60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  <c r="AA918" s="35"/>
      <c r="AB918" s="35"/>
      <c r="AD918" s="35"/>
      <c r="AE918" s="35"/>
      <c r="AF918" s="35"/>
      <c r="AG918" s="35"/>
      <c r="AH918" s="35"/>
      <c r="AI918" s="35"/>
      <c r="AJ918" s="35"/>
      <c r="AK918" s="35"/>
      <c r="AL918" s="35"/>
      <c r="AM918" s="35"/>
      <c r="AN918" s="35"/>
      <c r="AO918" s="35"/>
      <c r="AP918" s="35"/>
      <c r="AQ918" s="35"/>
      <c r="AR918" s="35"/>
      <c r="AS918" s="35"/>
      <c r="AT918" s="35"/>
      <c r="AU918" s="35"/>
      <c r="AV918" s="35"/>
      <c r="AW918" s="35"/>
      <c r="AX918" s="35"/>
    </row>
    <row r="919" ht="15.75" customHeight="1">
      <c r="D919" s="60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  <c r="AA919" s="35"/>
      <c r="AB919" s="35"/>
      <c r="AD919" s="35"/>
      <c r="AE919" s="35"/>
      <c r="AF919" s="35"/>
      <c r="AG919" s="35"/>
      <c r="AH919" s="35"/>
      <c r="AI919" s="35"/>
      <c r="AJ919" s="35"/>
      <c r="AK919" s="35"/>
      <c r="AL919" s="35"/>
      <c r="AM919" s="35"/>
      <c r="AN919" s="35"/>
      <c r="AO919" s="35"/>
      <c r="AP919" s="35"/>
      <c r="AQ919" s="35"/>
      <c r="AR919" s="35"/>
      <c r="AS919" s="35"/>
      <c r="AT919" s="35"/>
      <c r="AU919" s="35"/>
      <c r="AV919" s="35"/>
      <c r="AW919" s="35"/>
      <c r="AX919" s="35"/>
    </row>
    <row r="920" ht="15.75" customHeight="1">
      <c r="D920" s="60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  <c r="AA920" s="35"/>
      <c r="AB920" s="35"/>
      <c r="AD920" s="35"/>
      <c r="AE920" s="35"/>
      <c r="AF920" s="35"/>
      <c r="AG920" s="35"/>
      <c r="AH920" s="35"/>
      <c r="AI920" s="35"/>
      <c r="AJ920" s="35"/>
      <c r="AK920" s="35"/>
      <c r="AL920" s="35"/>
      <c r="AM920" s="35"/>
      <c r="AN920" s="35"/>
      <c r="AO920" s="35"/>
      <c r="AP920" s="35"/>
      <c r="AQ920" s="35"/>
      <c r="AR920" s="35"/>
      <c r="AS920" s="35"/>
      <c r="AT920" s="35"/>
      <c r="AU920" s="35"/>
      <c r="AV920" s="35"/>
      <c r="AW920" s="35"/>
      <c r="AX920" s="35"/>
    </row>
    <row r="921" ht="15.75" customHeight="1">
      <c r="D921" s="60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  <c r="AA921" s="35"/>
      <c r="AB921" s="35"/>
      <c r="AD921" s="35"/>
      <c r="AE921" s="35"/>
      <c r="AF921" s="35"/>
      <c r="AG921" s="35"/>
      <c r="AH921" s="35"/>
      <c r="AI921" s="35"/>
      <c r="AJ921" s="35"/>
      <c r="AK921" s="35"/>
      <c r="AL921" s="35"/>
      <c r="AM921" s="35"/>
      <c r="AN921" s="35"/>
      <c r="AO921" s="35"/>
      <c r="AP921" s="35"/>
      <c r="AQ921" s="35"/>
      <c r="AR921" s="35"/>
      <c r="AS921" s="35"/>
      <c r="AT921" s="35"/>
      <c r="AU921" s="35"/>
      <c r="AV921" s="35"/>
      <c r="AW921" s="35"/>
      <c r="AX921" s="35"/>
    </row>
    <row r="922" ht="15.75" customHeight="1">
      <c r="D922" s="60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  <c r="AA922" s="35"/>
      <c r="AB922" s="35"/>
      <c r="AD922" s="35"/>
      <c r="AE922" s="35"/>
      <c r="AF922" s="35"/>
      <c r="AG922" s="35"/>
      <c r="AH922" s="35"/>
      <c r="AI922" s="35"/>
      <c r="AJ922" s="35"/>
      <c r="AK922" s="35"/>
      <c r="AL922" s="35"/>
      <c r="AM922" s="35"/>
      <c r="AN922" s="35"/>
      <c r="AO922" s="35"/>
      <c r="AP922" s="35"/>
      <c r="AQ922" s="35"/>
      <c r="AR922" s="35"/>
      <c r="AS922" s="35"/>
      <c r="AT922" s="35"/>
      <c r="AU922" s="35"/>
      <c r="AV922" s="35"/>
      <c r="AW922" s="35"/>
      <c r="AX922" s="35"/>
    </row>
    <row r="923" ht="15.75" customHeight="1">
      <c r="D923" s="60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  <c r="AA923" s="35"/>
      <c r="AB923" s="35"/>
      <c r="AD923" s="35"/>
      <c r="AE923" s="35"/>
      <c r="AF923" s="35"/>
      <c r="AG923" s="35"/>
      <c r="AH923" s="35"/>
      <c r="AI923" s="35"/>
      <c r="AJ923" s="35"/>
      <c r="AK923" s="35"/>
      <c r="AL923" s="35"/>
      <c r="AM923" s="35"/>
      <c r="AN923" s="35"/>
      <c r="AO923" s="35"/>
      <c r="AP923" s="35"/>
      <c r="AQ923" s="35"/>
      <c r="AR923" s="35"/>
      <c r="AS923" s="35"/>
      <c r="AT923" s="35"/>
      <c r="AU923" s="35"/>
      <c r="AV923" s="35"/>
      <c r="AW923" s="35"/>
      <c r="AX923" s="35"/>
    </row>
    <row r="924" ht="15.75" customHeight="1">
      <c r="D924" s="60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  <c r="AA924" s="35"/>
      <c r="AB924" s="35"/>
      <c r="AD924" s="35"/>
      <c r="AE924" s="35"/>
      <c r="AF924" s="35"/>
      <c r="AG924" s="35"/>
      <c r="AH924" s="35"/>
      <c r="AI924" s="35"/>
      <c r="AJ924" s="35"/>
      <c r="AK924" s="35"/>
      <c r="AL924" s="35"/>
      <c r="AM924" s="35"/>
      <c r="AN924" s="35"/>
      <c r="AO924" s="35"/>
      <c r="AP924" s="35"/>
      <c r="AQ924" s="35"/>
      <c r="AR924" s="35"/>
      <c r="AS924" s="35"/>
      <c r="AT924" s="35"/>
      <c r="AU924" s="35"/>
      <c r="AV924" s="35"/>
      <c r="AW924" s="35"/>
      <c r="AX924" s="35"/>
    </row>
    <row r="925" ht="15.75" customHeight="1">
      <c r="D925" s="60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  <c r="AA925" s="35"/>
      <c r="AB925" s="35"/>
      <c r="AD925" s="35"/>
      <c r="AE925" s="35"/>
      <c r="AF925" s="35"/>
      <c r="AG925" s="35"/>
      <c r="AH925" s="35"/>
      <c r="AI925" s="35"/>
      <c r="AJ925" s="35"/>
      <c r="AK925" s="35"/>
      <c r="AL925" s="35"/>
      <c r="AM925" s="35"/>
      <c r="AN925" s="35"/>
      <c r="AO925" s="35"/>
      <c r="AP925" s="35"/>
      <c r="AQ925" s="35"/>
      <c r="AR925" s="35"/>
      <c r="AS925" s="35"/>
      <c r="AT925" s="35"/>
      <c r="AU925" s="35"/>
      <c r="AV925" s="35"/>
      <c r="AW925" s="35"/>
      <c r="AX925" s="35"/>
    </row>
    <row r="926" ht="15.75" customHeight="1">
      <c r="D926" s="60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  <c r="AA926" s="35"/>
      <c r="AB926" s="35"/>
      <c r="AD926" s="35"/>
      <c r="AE926" s="35"/>
      <c r="AF926" s="35"/>
      <c r="AG926" s="35"/>
      <c r="AH926" s="35"/>
      <c r="AI926" s="35"/>
      <c r="AJ926" s="35"/>
      <c r="AK926" s="35"/>
      <c r="AL926" s="35"/>
      <c r="AM926" s="35"/>
      <c r="AN926" s="35"/>
      <c r="AO926" s="35"/>
      <c r="AP926" s="35"/>
      <c r="AQ926" s="35"/>
      <c r="AR926" s="35"/>
      <c r="AS926" s="35"/>
      <c r="AT926" s="35"/>
      <c r="AU926" s="35"/>
      <c r="AV926" s="35"/>
      <c r="AW926" s="35"/>
      <c r="AX926" s="35"/>
    </row>
    <row r="927" ht="15.75" customHeight="1">
      <c r="D927" s="60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  <c r="AA927" s="35"/>
      <c r="AB927" s="35"/>
      <c r="AD927" s="35"/>
      <c r="AE927" s="35"/>
      <c r="AF927" s="35"/>
      <c r="AG927" s="35"/>
      <c r="AH927" s="35"/>
      <c r="AI927" s="35"/>
      <c r="AJ927" s="35"/>
      <c r="AK927" s="35"/>
      <c r="AL927" s="35"/>
      <c r="AM927" s="35"/>
      <c r="AN927" s="35"/>
      <c r="AO927" s="35"/>
      <c r="AP927" s="35"/>
      <c r="AQ927" s="35"/>
      <c r="AR927" s="35"/>
      <c r="AS927" s="35"/>
      <c r="AT927" s="35"/>
      <c r="AU927" s="35"/>
      <c r="AV927" s="35"/>
      <c r="AW927" s="35"/>
      <c r="AX927" s="35"/>
    </row>
    <row r="928" ht="15.75" customHeight="1">
      <c r="D928" s="60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  <c r="AA928" s="35"/>
      <c r="AB928" s="35"/>
      <c r="AD928" s="35"/>
      <c r="AE928" s="35"/>
      <c r="AF928" s="35"/>
      <c r="AG928" s="35"/>
      <c r="AH928" s="35"/>
      <c r="AI928" s="35"/>
      <c r="AJ928" s="35"/>
      <c r="AK928" s="35"/>
      <c r="AL928" s="35"/>
      <c r="AM928" s="35"/>
      <c r="AN928" s="35"/>
      <c r="AO928" s="35"/>
      <c r="AP928" s="35"/>
      <c r="AQ928" s="35"/>
      <c r="AR928" s="35"/>
      <c r="AS928" s="35"/>
      <c r="AT928" s="35"/>
      <c r="AU928" s="35"/>
      <c r="AV928" s="35"/>
      <c r="AW928" s="35"/>
      <c r="AX928" s="35"/>
    </row>
    <row r="929" ht="15.75" customHeight="1">
      <c r="D929" s="60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  <c r="AA929" s="35"/>
      <c r="AB929" s="35"/>
      <c r="AD929" s="35"/>
      <c r="AE929" s="35"/>
      <c r="AF929" s="35"/>
      <c r="AG929" s="35"/>
      <c r="AH929" s="35"/>
      <c r="AI929" s="35"/>
      <c r="AJ929" s="35"/>
      <c r="AK929" s="35"/>
      <c r="AL929" s="35"/>
      <c r="AM929" s="35"/>
      <c r="AN929" s="35"/>
      <c r="AO929" s="35"/>
      <c r="AP929" s="35"/>
      <c r="AQ929" s="35"/>
      <c r="AR929" s="35"/>
      <c r="AS929" s="35"/>
      <c r="AT929" s="35"/>
      <c r="AU929" s="35"/>
      <c r="AV929" s="35"/>
      <c r="AW929" s="35"/>
      <c r="AX929" s="35"/>
    </row>
    <row r="930" ht="15.75" customHeight="1">
      <c r="D930" s="60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  <c r="AA930" s="35"/>
      <c r="AB930" s="35"/>
      <c r="AD930" s="35"/>
      <c r="AE930" s="35"/>
      <c r="AF930" s="35"/>
      <c r="AG930" s="35"/>
      <c r="AH930" s="35"/>
      <c r="AI930" s="35"/>
      <c r="AJ930" s="35"/>
      <c r="AK930" s="35"/>
      <c r="AL930" s="35"/>
      <c r="AM930" s="35"/>
      <c r="AN930" s="35"/>
      <c r="AO930" s="35"/>
      <c r="AP930" s="35"/>
      <c r="AQ930" s="35"/>
      <c r="AR930" s="35"/>
      <c r="AS930" s="35"/>
      <c r="AT930" s="35"/>
      <c r="AU930" s="35"/>
      <c r="AV930" s="35"/>
      <c r="AW930" s="35"/>
      <c r="AX930" s="35"/>
    </row>
    <row r="931" ht="15.75" customHeight="1">
      <c r="D931" s="60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  <c r="AA931" s="35"/>
      <c r="AB931" s="35"/>
      <c r="AD931" s="35"/>
      <c r="AE931" s="35"/>
      <c r="AF931" s="35"/>
      <c r="AG931" s="35"/>
      <c r="AH931" s="35"/>
      <c r="AI931" s="35"/>
      <c r="AJ931" s="35"/>
      <c r="AK931" s="35"/>
      <c r="AL931" s="35"/>
      <c r="AM931" s="35"/>
      <c r="AN931" s="35"/>
      <c r="AO931" s="35"/>
      <c r="AP931" s="35"/>
      <c r="AQ931" s="35"/>
      <c r="AR931" s="35"/>
      <c r="AS931" s="35"/>
      <c r="AT931" s="35"/>
      <c r="AU931" s="35"/>
      <c r="AV931" s="35"/>
      <c r="AW931" s="35"/>
      <c r="AX931" s="35"/>
    </row>
    <row r="932" ht="15.75" customHeight="1">
      <c r="D932" s="60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  <c r="AA932" s="35"/>
      <c r="AB932" s="35"/>
      <c r="AD932" s="35"/>
      <c r="AE932" s="35"/>
      <c r="AF932" s="35"/>
      <c r="AG932" s="35"/>
      <c r="AH932" s="35"/>
      <c r="AI932" s="35"/>
      <c r="AJ932" s="35"/>
      <c r="AK932" s="35"/>
      <c r="AL932" s="35"/>
      <c r="AM932" s="35"/>
      <c r="AN932" s="35"/>
      <c r="AO932" s="35"/>
      <c r="AP932" s="35"/>
      <c r="AQ932" s="35"/>
      <c r="AR932" s="35"/>
      <c r="AS932" s="35"/>
      <c r="AT932" s="35"/>
      <c r="AU932" s="35"/>
      <c r="AV932" s="35"/>
      <c r="AW932" s="35"/>
      <c r="AX932" s="35"/>
    </row>
    <row r="933" ht="15.75" customHeight="1">
      <c r="D933" s="60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  <c r="AA933" s="35"/>
      <c r="AB933" s="35"/>
      <c r="AD933" s="35"/>
      <c r="AE933" s="35"/>
      <c r="AF933" s="35"/>
      <c r="AG933" s="35"/>
      <c r="AH933" s="35"/>
      <c r="AI933" s="35"/>
      <c r="AJ933" s="35"/>
      <c r="AK933" s="35"/>
      <c r="AL933" s="35"/>
      <c r="AM933" s="35"/>
      <c r="AN933" s="35"/>
      <c r="AO933" s="35"/>
      <c r="AP933" s="35"/>
      <c r="AQ933" s="35"/>
      <c r="AR933" s="35"/>
      <c r="AS933" s="35"/>
      <c r="AT933" s="35"/>
      <c r="AU933" s="35"/>
      <c r="AV933" s="35"/>
      <c r="AW933" s="35"/>
      <c r="AX933" s="35"/>
    </row>
    <row r="934" ht="15.75" customHeight="1">
      <c r="D934" s="60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  <c r="AA934" s="35"/>
      <c r="AB934" s="35"/>
      <c r="AD934" s="35"/>
      <c r="AE934" s="35"/>
      <c r="AF934" s="35"/>
      <c r="AG934" s="35"/>
      <c r="AH934" s="35"/>
      <c r="AI934" s="35"/>
      <c r="AJ934" s="35"/>
      <c r="AK934" s="35"/>
      <c r="AL934" s="35"/>
      <c r="AM934" s="35"/>
      <c r="AN934" s="35"/>
      <c r="AO934" s="35"/>
      <c r="AP934" s="35"/>
      <c r="AQ934" s="35"/>
      <c r="AR934" s="35"/>
      <c r="AS934" s="35"/>
      <c r="AT934" s="35"/>
      <c r="AU934" s="35"/>
      <c r="AV934" s="35"/>
      <c r="AW934" s="35"/>
      <c r="AX934" s="35"/>
    </row>
    <row r="935" ht="15.75" customHeight="1">
      <c r="D935" s="60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  <c r="AA935" s="35"/>
      <c r="AB935" s="35"/>
      <c r="AD935" s="35"/>
      <c r="AE935" s="35"/>
      <c r="AF935" s="35"/>
      <c r="AG935" s="35"/>
      <c r="AH935" s="35"/>
      <c r="AI935" s="35"/>
      <c r="AJ935" s="35"/>
      <c r="AK935" s="35"/>
      <c r="AL935" s="35"/>
      <c r="AM935" s="35"/>
      <c r="AN935" s="35"/>
      <c r="AO935" s="35"/>
      <c r="AP935" s="35"/>
      <c r="AQ935" s="35"/>
      <c r="AR935" s="35"/>
      <c r="AS935" s="35"/>
      <c r="AT935" s="35"/>
      <c r="AU935" s="35"/>
      <c r="AV935" s="35"/>
      <c r="AW935" s="35"/>
      <c r="AX935" s="35"/>
    </row>
    <row r="936" ht="15.75" customHeight="1">
      <c r="D936" s="60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  <c r="AA936" s="35"/>
      <c r="AB936" s="35"/>
      <c r="AD936" s="35"/>
      <c r="AE936" s="35"/>
      <c r="AF936" s="35"/>
      <c r="AG936" s="35"/>
      <c r="AH936" s="35"/>
      <c r="AI936" s="35"/>
      <c r="AJ936" s="35"/>
      <c r="AK936" s="35"/>
      <c r="AL936" s="35"/>
      <c r="AM936" s="35"/>
      <c r="AN936" s="35"/>
      <c r="AO936" s="35"/>
      <c r="AP936" s="35"/>
      <c r="AQ936" s="35"/>
      <c r="AR936" s="35"/>
      <c r="AS936" s="35"/>
      <c r="AT936" s="35"/>
      <c r="AU936" s="35"/>
      <c r="AV936" s="35"/>
      <c r="AW936" s="35"/>
      <c r="AX936" s="35"/>
    </row>
    <row r="937" ht="15.75" customHeight="1">
      <c r="D937" s="60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  <c r="AA937" s="35"/>
      <c r="AB937" s="35"/>
      <c r="AD937" s="35"/>
      <c r="AE937" s="35"/>
      <c r="AF937" s="35"/>
      <c r="AG937" s="35"/>
      <c r="AH937" s="35"/>
      <c r="AI937" s="35"/>
      <c r="AJ937" s="35"/>
      <c r="AK937" s="35"/>
      <c r="AL937" s="35"/>
      <c r="AM937" s="35"/>
      <c r="AN937" s="35"/>
      <c r="AO937" s="35"/>
      <c r="AP937" s="35"/>
      <c r="AQ937" s="35"/>
      <c r="AR937" s="35"/>
      <c r="AS937" s="35"/>
      <c r="AT937" s="35"/>
      <c r="AU937" s="35"/>
      <c r="AV937" s="35"/>
      <c r="AW937" s="35"/>
      <c r="AX937" s="35"/>
    </row>
    <row r="938" ht="15.75" customHeight="1">
      <c r="D938" s="60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  <c r="AA938" s="35"/>
      <c r="AB938" s="35"/>
      <c r="AD938" s="35"/>
      <c r="AE938" s="35"/>
      <c r="AF938" s="35"/>
      <c r="AG938" s="35"/>
      <c r="AH938" s="35"/>
      <c r="AI938" s="35"/>
      <c r="AJ938" s="35"/>
      <c r="AK938" s="35"/>
      <c r="AL938" s="35"/>
      <c r="AM938" s="35"/>
      <c r="AN938" s="35"/>
      <c r="AO938" s="35"/>
      <c r="AP938" s="35"/>
      <c r="AQ938" s="35"/>
      <c r="AR938" s="35"/>
      <c r="AS938" s="35"/>
      <c r="AT938" s="35"/>
      <c r="AU938" s="35"/>
      <c r="AV938" s="35"/>
      <c r="AW938" s="35"/>
      <c r="AX938" s="35"/>
    </row>
    <row r="939" ht="15.75" customHeight="1">
      <c r="D939" s="60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  <c r="AA939" s="35"/>
      <c r="AB939" s="35"/>
      <c r="AD939" s="35"/>
      <c r="AE939" s="35"/>
      <c r="AF939" s="35"/>
      <c r="AG939" s="35"/>
      <c r="AH939" s="35"/>
      <c r="AI939" s="35"/>
      <c r="AJ939" s="35"/>
      <c r="AK939" s="35"/>
      <c r="AL939" s="35"/>
      <c r="AM939" s="35"/>
      <c r="AN939" s="35"/>
      <c r="AO939" s="35"/>
      <c r="AP939" s="35"/>
      <c r="AQ939" s="35"/>
      <c r="AR939" s="35"/>
      <c r="AS939" s="35"/>
      <c r="AT939" s="35"/>
      <c r="AU939" s="35"/>
      <c r="AV939" s="35"/>
      <c r="AW939" s="35"/>
      <c r="AX939" s="35"/>
    </row>
    <row r="940" ht="15.75" customHeight="1">
      <c r="D940" s="60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  <c r="AA940" s="35"/>
      <c r="AB940" s="35"/>
      <c r="AD940" s="35"/>
      <c r="AE940" s="35"/>
      <c r="AF940" s="35"/>
      <c r="AG940" s="35"/>
      <c r="AH940" s="35"/>
      <c r="AI940" s="35"/>
      <c r="AJ940" s="35"/>
      <c r="AK940" s="35"/>
      <c r="AL940" s="35"/>
      <c r="AM940" s="35"/>
      <c r="AN940" s="35"/>
      <c r="AO940" s="35"/>
      <c r="AP940" s="35"/>
      <c r="AQ940" s="35"/>
      <c r="AR940" s="35"/>
      <c r="AS940" s="35"/>
      <c r="AT940" s="35"/>
      <c r="AU940" s="35"/>
      <c r="AV940" s="35"/>
      <c r="AW940" s="35"/>
      <c r="AX940" s="35"/>
    </row>
    <row r="941" ht="15.75" customHeight="1">
      <c r="D941" s="60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  <c r="AA941" s="35"/>
      <c r="AB941" s="35"/>
      <c r="AD941" s="35"/>
      <c r="AE941" s="35"/>
      <c r="AF941" s="35"/>
      <c r="AG941" s="35"/>
      <c r="AH941" s="35"/>
      <c r="AI941" s="35"/>
      <c r="AJ941" s="35"/>
      <c r="AK941" s="35"/>
      <c r="AL941" s="35"/>
      <c r="AM941" s="35"/>
      <c r="AN941" s="35"/>
      <c r="AO941" s="35"/>
      <c r="AP941" s="35"/>
      <c r="AQ941" s="35"/>
      <c r="AR941" s="35"/>
      <c r="AS941" s="35"/>
      <c r="AT941" s="35"/>
      <c r="AU941" s="35"/>
      <c r="AV941" s="35"/>
      <c r="AW941" s="35"/>
      <c r="AX941" s="35"/>
    </row>
    <row r="942" ht="15.75" customHeight="1">
      <c r="D942" s="60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  <c r="AA942" s="35"/>
      <c r="AB942" s="35"/>
      <c r="AD942" s="35"/>
      <c r="AE942" s="35"/>
      <c r="AF942" s="35"/>
      <c r="AG942" s="35"/>
      <c r="AH942" s="35"/>
      <c r="AI942" s="35"/>
      <c r="AJ942" s="35"/>
      <c r="AK942" s="35"/>
      <c r="AL942" s="35"/>
      <c r="AM942" s="35"/>
      <c r="AN942" s="35"/>
      <c r="AO942" s="35"/>
      <c r="AP942" s="35"/>
      <c r="AQ942" s="35"/>
      <c r="AR942" s="35"/>
      <c r="AS942" s="35"/>
      <c r="AT942" s="35"/>
      <c r="AU942" s="35"/>
      <c r="AV942" s="35"/>
      <c r="AW942" s="35"/>
      <c r="AX942" s="35"/>
    </row>
    <row r="943" ht="15.75" customHeight="1">
      <c r="D943" s="60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  <c r="AA943" s="35"/>
      <c r="AB943" s="35"/>
      <c r="AD943" s="35"/>
      <c r="AE943" s="35"/>
      <c r="AF943" s="35"/>
      <c r="AG943" s="35"/>
      <c r="AH943" s="35"/>
      <c r="AI943" s="35"/>
      <c r="AJ943" s="35"/>
      <c r="AK943" s="35"/>
      <c r="AL943" s="35"/>
      <c r="AM943" s="35"/>
      <c r="AN943" s="35"/>
      <c r="AO943" s="35"/>
      <c r="AP943" s="35"/>
      <c r="AQ943" s="35"/>
      <c r="AR943" s="35"/>
      <c r="AS943" s="35"/>
      <c r="AT943" s="35"/>
      <c r="AU943" s="35"/>
      <c r="AV943" s="35"/>
      <c r="AW943" s="35"/>
      <c r="AX943" s="35"/>
    </row>
    <row r="944" ht="15.75" customHeight="1">
      <c r="D944" s="60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  <c r="AA944" s="35"/>
      <c r="AB944" s="35"/>
      <c r="AD944" s="35"/>
      <c r="AE944" s="35"/>
      <c r="AF944" s="35"/>
      <c r="AG944" s="35"/>
      <c r="AH944" s="35"/>
      <c r="AI944" s="35"/>
      <c r="AJ944" s="35"/>
      <c r="AK944" s="35"/>
      <c r="AL944" s="35"/>
      <c r="AM944" s="35"/>
      <c r="AN944" s="35"/>
      <c r="AO944" s="35"/>
      <c r="AP944" s="35"/>
      <c r="AQ944" s="35"/>
      <c r="AR944" s="35"/>
      <c r="AS944" s="35"/>
      <c r="AT944" s="35"/>
      <c r="AU944" s="35"/>
      <c r="AV944" s="35"/>
      <c r="AW944" s="35"/>
      <c r="AX944" s="35"/>
    </row>
    <row r="945" ht="15.75" customHeight="1">
      <c r="D945" s="60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  <c r="AA945" s="35"/>
      <c r="AB945" s="35"/>
      <c r="AD945" s="35"/>
      <c r="AE945" s="35"/>
      <c r="AF945" s="35"/>
      <c r="AG945" s="35"/>
      <c r="AH945" s="35"/>
      <c r="AI945" s="35"/>
      <c r="AJ945" s="35"/>
      <c r="AK945" s="35"/>
      <c r="AL945" s="35"/>
      <c r="AM945" s="35"/>
      <c r="AN945" s="35"/>
      <c r="AO945" s="35"/>
      <c r="AP945" s="35"/>
      <c r="AQ945" s="35"/>
      <c r="AR945" s="35"/>
      <c r="AS945" s="35"/>
      <c r="AT945" s="35"/>
      <c r="AU945" s="35"/>
      <c r="AV945" s="35"/>
      <c r="AW945" s="35"/>
      <c r="AX945" s="35"/>
    </row>
    <row r="946" ht="15.75" customHeight="1">
      <c r="D946" s="60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  <c r="AA946" s="35"/>
      <c r="AB946" s="35"/>
      <c r="AD946" s="35"/>
      <c r="AE946" s="35"/>
      <c r="AF946" s="35"/>
      <c r="AG946" s="35"/>
      <c r="AH946" s="35"/>
      <c r="AI946" s="35"/>
      <c r="AJ946" s="35"/>
      <c r="AK946" s="35"/>
      <c r="AL946" s="35"/>
      <c r="AM946" s="35"/>
      <c r="AN946" s="35"/>
      <c r="AO946" s="35"/>
      <c r="AP946" s="35"/>
      <c r="AQ946" s="35"/>
      <c r="AR946" s="35"/>
      <c r="AS946" s="35"/>
      <c r="AT946" s="35"/>
      <c r="AU946" s="35"/>
      <c r="AV946" s="35"/>
      <c r="AW946" s="35"/>
      <c r="AX946" s="35"/>
    </row>
    <row r="947" ht="15.75" customHeight="1">
      <c r="D947" s="60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  <c r="AA947" s="35"/>
      <c r="AB947" s="35"/>
      <c r="AD947" s="35"/>
      <c r="AE947" s="35"/>
      <c r="AF947" s="35"/>
      <c r="AG947" s="35"/>
      <c r="AH947" s="35"/>
      <c r="AI947" s="35"/>
      <c r="AJ947" s="35"/>
      <c r="AK947" s="35"/>
      <c r="AL947" s="35"/>
      <c r="AM947" s="35"/>
      <c r="AN947" s="35"/>
      <c r="AO947" s="35"/>
      <c r="AP947" s="35"/>
      <c r="AQ947" s="35"/>
      <c r="AR947" s="35"/>
      <c r="AS947" s="35"/>
      <c r="AT947" s="35"/>
      <c r="AU947" s="35"/>
      <c r="AV947" s="35"/>
      <c r="AW947" s="35"/>
      <c r="AX947" s="35"/>
    </row>
    <row r="948" ht="15.75" customHeight="1">
      <c r="D948" s="60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  <c r="AA948" s="35"/>
      <c r="AB948" s="35"/>
      <c r="AD948" s="35"/>
      <c r="AE948" s="35"/>
      <c r="AF948" s="35"/>
      <c r="AG948" s="35"/>
      <c r="AH948" s="35"/>
      <c r="AI948" s="35"/>
      <c r="AJ948" s="35"/>
      <c r="AK948" s="35"/>
      <c r="AL948" s="35"/>
      <c r="AM948" s="35"/>
      <c r="AN948" s="35"/>
      <c r="AO948" s="35"/>
      <c r="AP948" s="35"/>
      <c r="AQ948" s="35"/>
      <c r="AR948" s="35"/>
      <c r="AS948" s="35"/>
      <c r="AT948" s="35"/>
      <c r="AU948" s="35"/>
      <c r="AV948" s="35"/>
      <c r="AW948" s="35"/>
      <c r="AX948" s="35"/>
    </row>
    <row r="949" ht="15.75" customHeight="1">
      <c r="D949" s="60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  <c r="AA949" s="35"/>
      <c r="AB949" s="35"/>
      <c r="AD949" s="35"/>
      <c r="AE949" s="35"/>
      <c r="AF949" s="35"/>
      <c r="AG949" s="35"/>
      <c r="AH949" s="35"/>
      <c r="AI949" s="35"/>
      <c r="AJ949" s="35"/>
      <c r="AK949" s="35"/>
      <c r="AL949" s="35"/>
      <c r="AM949" s="35"/>
      <c r="AN949" s="35"/>
      <c r="AO949" s="35"/>
      <c r="AP949" s="35"/>
      <c r="AQ949" s="35"/>
      <c r="AR949" s="35"/>
      <c r="AS949" s="35"/>
      <c r="AT949" s="35"/>
      <c r="AU949" s="35"/>
      <c r="AV949" s="35"/>
      <c r="AW949" s="35"/>
      <c r="AX949" s="35"/>
    </row>
    <row r="950" ht="15.75" customHeight="1">
      <c r="D950" s="60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  <c r="AA950" s="35"/>
      <c r="AB950" s="35"/>
      <c r="AD950" s="35"/>
      <c r="AE950" s="35"/>
      <c r="AF950" s="35"/>
      <c r="AG950" s="35"/>
      <c r="AH950" s="35"/>
      <c r="AI950" s="35"/>
      <c r="AJ950" s="35"/>
      <c r="AK950" s="35"/>
      <c r="AL950" s="35"/>
      <c r="AM950" s="35"/>
      <c r="AN950" s="35"/>
      <c r="AO950" s="35"/>
      <c r="AP950" s="35"/>
      <c r="AQ950" s="35"/>
      <c r="AR950" s="35"/>
      <c r="AS950" s="35"/>
      <c r="AT950" s="35"/>
      <c r="AU950" s="35"/>
      <c r="AV950" s="35"/>
      <c r="AW950" s="35"/>
      <c r="AX950" s="35"/>
    </row>
    <row r="951" ht="15.75" customHeight="1">
      <c r="D951" s="60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  <c r="AA951" s="35"/>
      <c r="AB951" s="35"/>
      <c r="AD951" s="35"/>
      <c r="AE951" s="35"/>
      <c r="AF951" s="35"/>
      <c r="AG951" s="35"/>
      <c r="AH951" s="35"/>
      <c r="AI951" s="35"/>
      <c r="AJ951" s="35"/>
      <c r="AK951" s="35"/>
      <c r="AL951" s="35"/>
      <c r="AM951" s="35"/>
      <c r="AN951" s="35"/>
      <c r="AO951" s="35"/>
      <c r="AP951" s="35"/>
      <c r="AQ951" s="35"/>
      <c r="AR951" s="35"/>
      <c r="AS951" s="35"/>
      <c r="AT951" s="35"/>
      <c r="AU951" s="35"/>
      <c r="AV951" s="35"/>
      <c r="AW951" s="35"/>
      <c r="AX951" s="35"/>
    </row>
    <row r="952" ht="15.75" customHeight="1">
      <c r="D952" s="60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  <c r="AA952" s="35"/>
      <c r="AB952" s="35"/>
      <c r="AD952" s="35"/>
      <c r="AE952" s="35"/>
      <c r="AF952" s="35"/>
      <c r="AG952" s="35"/>
      <c r="AH952" s="35"/>
      <c r="AI952" s="35"/>
      <c r="AJ952" s="35"/>
      <c r="AK952" s="35"/>
      <c r="AL952" s="35"/>
      <c r="AM952" s="35"/>
      <c r="AN952" s="35"/>
      <c r="AO952" s="35"/>
      <c r="AP952" s="35"/>
      <c r="AQ952" s="35"/>
      <c r="AR952" s="35"/>
      <c r="AS952" s="35"/>
      <c r="AT952" s="35"/>
      <c r="AU952" s="35"/>
      <c r="AV952" s="35"/>
      <c r="AW952" s="35"/>
      <c r="AX952" s="35"/>
    </row>
    <row r="953" ht="15.75" customHeight="1">
      <c r="D953" s="60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  <c r="AA953" s="35"/>
      <c r="AB953" s="35"/>
      <c r="AD953" s="35"/>
      <c r="AE953" s="35"/>
      <c r="AF953" s="35"/>
      <c r="AG953" s="35"/>
      <c r="AH953" s="35"/>
      <c r="AI953" s="35"/>
      <c r="AJ953" s="35"/>
      <c r="AK953" s="35"/>
      <c r="AL953" s="35"/>
      <c r="AM953" s="35"/>
      <c r="AN953" s="35"/>
      <c r="AO953" s="35"/>
      <c r="AP953" s="35"/>
      <c r="AQ953" s="35"/>
      <c r="AR953" s="35"/>
      <c r="AS953" s="35"/>
      <c r="AT953" s="35"/>
      <c r="AU953" s="35"/>
      <c r="AV953" s="35"/>
      <c r="AW953" s="35"/>
      <c r="AX953" s="35"/>
    </row>
    <row r="954" ht="15.75" customHeight="1">
      <c r="D954" s="60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  <c r="AA954" s="35"/>
      <c r="AB954" s="35"/>
      <c r="AD954" s="35"/>
      <c r="AE954" s="35"/>
      <c r="AF954" s="35"/>
      <c r="AG954" s="35"/>
      <c r="AH954" s="35"/>
      <c r="AI954" s="35"/>
      <c r="AJ954" s="35"/>
      <c r="AK954" s="35"/>
      <c r="AL954" s="35"/>
      <c r="AM954" s="35"/>
      <c r="AN954" s="35"/>
      <c r="AO954" s="35"/>
      <c r="AP954" s="35"/>
      <c r="AQ954" s="35"/>
      <c r="AR954" s="35"/>
      <c r="AS954" s="35"/>
      <c r="AT954" s="35"/>
      <c r="AU954" s="35"/>
      <c r="AV954" s="35"/>
      <c r="AW954" s="35"/>
      <c r="AX954" s="35"/>
    </row>
    <row r="955" ht="15.75" customHeight="1">
      <c r="D955" s="60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  <c r="AA955" s="35"/>
      <c r="AB955" s="35"/>
      <c r="AD955" s="35"/>
      <c r="AE955" s="35"/>
      <c r="AF955" s="35"/>
      <c r="AG955" s="35"/>
      <c r="AH955" s="35"/>
      <c r="AI955" s="35"/>
      <c r="AJ955" s="35"/>
      <c r="AK955" s="35"/>
      <c r="AL955" s="35"/>
      <c r="AM955" s="35"/>
      <c r="AN955" s="35"/>
      <c r="AO955" s="35"/>
      <c r="AP955" s="35"/>
      <c r="AQ955" s="35"/>
      <c r="AR955" s="35"/>
      <c r="AS955" s="35"/>
      <c r="AT955" s="35"/>
      <c r="AU955" s="35"/>
      <c r="AV955" s="35"/>
      <c r="AW955" s="35"/>
      <c r="AX955" s="35"/>
    </row>
    <row r="956" ht="15.75" customHeight="1">
      <c r="D956" s="60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  <c r="AA956" s="35"/>
      <c r="AB956" s="35"/>
      <c r="AD956" s="35"/>
      <c r="AE956" s="35"/>
      <c r="AF956" s="35"/>
      <c r="AG956" s="35"/>
      <c r="AH956" s="35"/>
      <c r="AI956" s="35"/>
      <c r="AJ956" s="35"/>
      <c r="AK956" s="35"/>
      <c r="AL956" s="35"/>
      <c r="AM956" s="35"/>
      <c r="AN956" s="35"/>
      <c r="AO956" s="35"/>
      <c r="AP956" s="35"/>
      <c r="AQ956" s="35"/>
      <c r="AR956" s="35"/>
      <c r="AS956" s="35"/>
      <c r="AT956" s="35"/>
      <c r="AU956" s="35"/>
      <c r="AV956" s="35"/>
      <c r="AW956" s="35"/>
      <c r="AX956" s="35"/>
    </row>
    <row r="957" ht="15.75" customHeight="1">
      <c r="D957" s="60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  <c r="AA957" s="35"/>
      <c r="AB957" s="35"/>
      <c r="AD957" s="35"/>
      <c r="AE957" s="35"/>
      <c r="AF957" s="35"/>
      <c r="AG957" s="35"/>
      <c r="AH957" s="35"/>
      <c r="AI957" s="35"/>
      <c r="AJ957" s="35"/>
      <c r="AK957" s="35"/>
      <c r="AL957" s="35"/>
      <c r="AM957" s="35"/>
      <c r="AN957" s="35"/>
      <c r="AO957" s="35"/>
      <c r="AP957" s="35"/>
      <c r="AQ957" s="35"/>
      <c r="AR957" s="35"/>
      <c r="AS957" s="35"/>
      <c r="AT957" s="35"/>
      <c r="AU957" s="35"/>
      <c r="AV957" s="35"/>
      <c r="AW957" s="35"/>
      <c r="AX957" s="35"/>
    </row>
    <row r="958" ht="15.75" customHeight="1">
      <c r="D958" s="60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  <c r="AA958" s="35"/>
      <c r="AB958" s="35"/>
      <c r="AD958" s="35"/>
      <c r="AE958" s="35"/>
      <c r="AF958" s="35"/>
      <c r="AG958" s="35"/>
      <c r="AH958" s="35"/>
      <c r="AI958" s="35"/>
      <c r="AJ958" s="35"/>
      <c r="AK958" s="35"/>
      <c r="AL958" s="35"/>
      <c r="AM958" s="35"/>
      <c r="AN958" s="35"/>
      <c r="AO958" s="35"/>
      <c r="AP958" s="35"/>
      <c r="AQ958" s="35"/>
      <c r="AR958" s="35"/>
      <c r="AS958" s="35"/>
      <c r="AT958" s="35"/>
      <c r="AU958" s="35"/>
      <c r="AV958" s="35"/>
      <c r="AW958" s="35"/>
      <c r="AX958" s="35"/>
    </row>
    <row r="959" ht="15.75" customHeight="1">
      <c r="D959" s="60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  <c r="AA959" s="35"/>
      <c r="AB959" s="35"/>
      <c r="AD959" s="35"/>
      <c r="AE959" s="35"/>
      <c r="AF959" s="35"/>
      <c r="AG959" s="35"/>
      <c r="AH959" s="35"/>
      <c r="AI959" s="35"/>
      <c r="AJ959" s="35"/>
      <c r="AK959" s="35"/>
      <c r="AL959" s="35"/>
      <c r="AM959" s="35"/>
      <c r="AN959" s="35"/>
      <c r="AO959" s="35"/>
      <c r="AP959" s="35"/>
      <c r="AQ959" s="35"/>
      <c r="AR959" s="35"/>
      <c r="AS959" s="35"/>
      <c r="AT959" s="35"/>
      <c r="AU959" s="35"/>
      <c r="AV959" s="35"/>
      <c r="AW959" s="35"/>
      <c r="AX959" s="35"/>
    </row>
    <row r="960" ht="15.75" customHeight="1">
      <c r="D960" s="60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  <c r="AA960" s="35"/>
      <c r="AB960" s="35"/>
      <c r="AD960" s="35"/>
      <c r="AE960" s="35"/>
      <c r="AF960" s="35"/>
      <c r="AG960" s="35"/>
      <c r="AH960" s="35"/>
      <c r="AI960" s="35"/>
      <c r="AJ960" s="35"/>
      <c r="AK960" s="35"/>
      <c r="AL960" s="35"/>
      <c r="AM960" s="35"/>
      <c r="AN960" s="35"/>
      <c r="AO960" s="35"/>
      <c r="AP960" s="35"/>
      <c r="AQ960" s="35"/>
      <c r="AR960" s="35"/>
      <c r="AS960" s="35"/>
      <c r="AT960" s="35"/>
      <c r="AU960" s="35"/>
      <c r="AV960" s="35"/>
      <c r="AW960" s="35"/>
      <c r="AX960" s="35"/>
    </row>
    <row r="961" ht="15.75" customHeight="1">
      <c r="D961" s="60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  <c r="AA961" s="35"/>
      <c r="AB961" s="35"/>
      <c r="AD961" s="35"/>
      <c r="AE961" s="35"/>
      <c r="AF961" s="35"/>
      <c r="AG961" s="35"/>
      <c r="AH961" s="35"/>
      <c r="AI961" s="35"/>
      <c r="AJ961" s="35"/>
      <c r="AK961" s="35"/>
      <c r="AL961" s="35"/>
      <c r="AM961" s="35"/>
      <c r="AN961" s="35"/>
      <c r="AO961" s="35"/>
      <c r="AP961" s="35"/>
      <c r="AQ961" s="35"/>
      <c r="AR961" s="35"/>
      <c r="AS961" s="35"/>
      <c r="AT961" s="35"/>
      <c r="AU961" s="35"/>
      <c r="AV961" s="35"/>
      <c r="AW961" s="35"/>
      <c r="AX961" s="35"/>
    </row>
    <row r="962" ht="15.75" customHeight="1">
      <c r="D962" s="60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  <c r="AA962" s="35"/>
      <c r="AB962" s="35"/>
      <c r="AD962" s="35"/>
      <c r="AE962" s="35"/>
      <c r="AF962" s="35"/>
      <c r="AG962" s="35"/>
      <c r="AH962" s="35"/>
      <c r="AI962" s="35"/>
      <c r="AJ962" s="35"/>
      <c r="AK962" s="35"/>
      <c r="AL962" s="35"/>
      <c r="AM962" s="35"/>
      <c r="AN962" s="35"/>
      <c r="AO962" s="35"/>
      <c r="AP962" s="35"/>
      <c r="AQ962" s="35"/>
      <c r="AR962" s="35"/>
      <c r="AS962" s="35"/>
      <c r="AT962" s="35"/>
      <c r="AU962" s="35"/>
      <c r="AV962" s="35"/>
      <c r="AW962" s="35"/>
      <c r="AX962" s="35"/>
    </row>
    <row r="963" ht="15.75" customHeight="1">
      <c r="D963" s="60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  <c r="AA963" s="35"/>
      <c r="AB963" s="35"/>
      <c r="AD963" s="35"/>
      <c r="AE963" s="35"/>
      <c r="AF963" s="35"/>
      <c r="AG963" s="35"/>
      <c r="AH963" s="35"/>
      <c r="AI963" s="35"/>
      <c r="AJ963" s="35"/>
      <c r="AK963" s="35"/>
      <c r="AL963" s="35"/>
      <c r="AM963" s="35"/>
      <c r="AN963" s="35"/>
      <c r="AO963" s="35"/>
      <c r="AP963" s="35"/>
      <c r="AQ963" s="35"/>
      <c r="AR963" s="35"/>
      <c r="AS963" s="35"/>
      <c r="AT963" s="35"/>
      <c r="AU963" s="35"/>
      <c r="AV963" s="35"/>
      <c r="AW963" s="35"/>
      <c r="AX963" s="35"/>
    </row>
    <row r="964" ht="15.75" customHeight="1">
      <c r="D964" s="60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  <c r="AA964" s="35"/>
      <c r="AB964" s="35"/>
      <c r="AD964" s="35"/>
      <c r="AE964" s="35"/>
      <c r="AF964" s="35"/>
      <c r="AG964" s="35"/>
      <c r="AH964" s="35"/>
      <c r="AI964" s="35"/>
      <c r="AJ964" s="35"/>
      <c r="AK964" s="35"/>
      <c r="AL964" s="35"/>
      <c r="AM964" s="35"/>
      <c r="AN964" s="35"/>
      <c r="AO964" s="35"/>
      <c r="AP964" s="35"/>
      <c r="AQ964" s="35"/>
      <c r="AR964" s="35"/>
      <c r="AS964" s="35"/>
      <c r="AT964" s="35"/>
      <c r="AU964" s="35"/>
      <c r="AV964" s="35"/>
      <c r="AW964" s="35"/>
      <c r="AX964" s="35"/>
    </row>
    <row r="965" ht="15.75" customHeight="1">
      <c r="D965" s="60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  <c r="AA965" s="35"/>
      <c r="AB965" s="35"/>
      <c r="AD965" s="35"/>
      <c r="AE965" s="35"/>
      <c r="AF965" s="35"/>
      <c r="AG965" s="35"/>
      <c r="AH965" s="35"/>
      <c r="AI965" s="35"/>
      <c r="AJ965" s="35"/>
      <c r="AK965" s="35"/>
      <c r="AL965" s="35"/>
      <c r="AM965" s="35"/>
      <c r="AN965" s="35"/>
      <c r="AO965" s="35"/>
      <c r="AP965" s="35"/>
      <c r="AQ965" s="35"/>
      <c r="AR965" s="35"/>
      <c r="AS965" s="35"/>
      <c r="AT965" s="35"/>
      <c r="AU965" s="35"/>
      <c r="AV965" s="35"/>
      <c r="AW965" s="35"/>
      <c r="AX965" s="35"/>
    </row>
    <row r="966" ht="15.75" customHeight="1">
      <c r="D966" s="60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  <c r="AA966" s="35"/>
      <c r="AB966" s="35"/>
      <c r="AD966" s="35"/>
      <c r="AE966" s="35"/>
      <c r="AF966" s="35"/>
      <c r="AG966" s="35"/>
      <c r="AH966" s="35"/>
      <c r="AI966" s="35"/>
      <c r="AJ966" s="35"/>
      <c r="AK966" s="35"/>
      <c r="AL966" s="35"/>
      <c r="AM966" s="35"/>
      <c r="AN966" s="35"/>
      <c r="AO966" s="35"/>
      <c r="AP966" s="35"/>
      <c r="AQ966" s="35"/>
      <c r="AR966" s="35"/>
      <c r="AS966" s="35"/>
      <c r="AT966" s="35"/>
      <c r="AU966" s="35"/>
      <c r="AV966" s="35"/>
      <c r="AW966" s="35"/>
      <c r="AX966" s="35"/>
    </row>
    <row r="967" ht="15.75" customHeight="1">
      <c r="D967" s="60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  <c r="AA967" s="35"/>
      <c r="AB967" s="35"/>
      <c r="AD967" s="35"/>
      <c r="AE967" s="35"/>
      <c r="AF967" s="35"/>
      <c r="AG967" s="35"/>
      <c r="AH967" s="35"/>
      <c r="AI967" s="35"/>
      <c r="AJ967" s="35"/>
      <c r="AK967" s="35"/>
      <c r="AL967" s="35"/>
      <c r="AM967" s="35"/>
      <c r="AN967" s="35"/>
      <c r="AO967" s="35"/>
      <c r="AP967" s="35"/>
      <c r="AQ967" s="35"/>
      <c r="AR967" s="35"/>
      <c r="AS967" s="35"/>
      <c r="AT967" s="35"/>
      <c r="AU967" s="35"/>
      <c r="AV967" s="35"/>
      <c r="AW967" s="35"/>
      <c r="AX967" s="35"/>
    </row>
    <row r="968" ht="15.75" customHeight="1">
      <c r="D968" s="60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  <c r="AA968" s="35"/>
      <c r="AB968" s="35"/>
      <c r="AD968" s="35"/>
      <c r="AE968" s="35"/>
      <c r="AF968" s="35"/>
      <c r="AG968" s="35"/>
      <c r="AH968" s="35"/>
      <c r="AI968" s="35"/>
      <c r="AJ968" s="35"/>
      <c r="AK968" s="35"/>
      <c r="AL968" s="35"/>
      <c r="AM968" s="35"/>
      <c r="AN968" s="35"/>
      <c r="AO968" s="35"/>
      <c r="AP968" s="35"/>
      <c r="AQ968" s="35"/>
      <c r="AR968" s="35"/>
      <c r="AS968" s="35"/>
      <c r="AT968" s="35"/>
      <c r="AU968" s="35"/>
      <c r="AV968" s="35"/>
      <c r="AW968" s="35"/>
      <c r="AX968" s="35"/>
    </row>
    <row r="969" ht="15.75" customHeight="1">
      <c r="D969" s="60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  <c r="AA969" s="35"/>
      <c r="AB969" s="35"/>
      <c r="AD969" s="35"/>
      <c r="AE969" s="35"/>
      <c r="AF969" s="35"/>
      <c r="AG969" s="35"/>
      <c r="AH969" s="35"/>
      <c r="AI969" s="35"/>
      <c r="AJ969" s="35"/>
      <c r="AK969" s="35"/>
      <c r="AL969" s="35"/>
      <c r="AM969" s="35"/>
      <c r="AN969" s="35"/>
      <c r="AO969" s="35"/>
      <c r="AP969" s="35"/>
      <c r="AQ969" s="35"/>
      <c r="AR969" s="35"/>
      <c r="AS969" s="35"/>
      <c r="AT969" s="35"/>
      <c r="AU969" s="35"/>
      <c r="AV969" s="35"/>
      <c r="AW969" s="35"/>
      <c r="AX969" s="35"/>
    </row>
    <row r="970" ht="15.75" customHeight="1">
      <c r="D970" s="60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  <c r="AA970" s="35"/>
      <c r="AB970" s="35"/>
      <c r="AD970" s="35"/>
      <c r="AE970" s="35"/>
      <c r="AF970" s="35"/>
      <c r="AG970" s="35"/>
      <c r="AH970" s="35"/>
      <c r="AI970" s="35"/>
      <c r="AJ970" s="35"/>
      <c r="AK970" s="35"/>
      <c r="AL970" s="35"/>
      <c r="AM970" s="35"/>
      <c r="AN970" s="35"/>
      <c r="AO970" s="35"/>
      <c r="AP970" s="35"/>
      <c r="AQ970" s="35"/>
      <c r="AR970" s="35"/>
      <c r="AS970" s="35"/>
      <c r="AT970" s="35"/>
      <c r="AU970" s="35"/>
      <c r="AV970" s="35"/>
      <c r="AW970" s="35"/>
      <c r="AX970" s="35"/>
    </row>
    <row r="971" ht="15.75" customHeight="1">
      <c r="D971" s="40"/>
    </row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</sheetData>
  <mergeCells count="13">
    <mergeCell ref="Z3:AB3"/>
    <mergeCell ref="AD3:AF3"/>
    <mergeCell ref="AH3:AJ3"/>
    <mergeCell ref="AL3:AN3"/>
    <mergeCell ref="AP3:AR3"/>
    <mergeCell ref="AT3:AV3"/>
    <mergeCell ref="Q1:Q2"/>
    <mergeCell ref="F3:H3"/>
    <mergeCell ref="J3:L3"/>
    <mergeCell ref="N3:P3"/>
    <mergeCell ref="Q3:Q4"/>
    <mergeCell ref="R3:T3"/>
    <mergeCell ref="V3:X3"/>
  </mergeCells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2025-08-10T14:22:11Z</dcterms:created>
  <dc:creator>Dustin Smith</dc:creator>
</cp:coreProperties>
</file>